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shboard" sheetId="2" state="visible" r:id="rId4"/>
    <sheet name="Inventory" sheetId="3" state="visible" r:id="rId5"/>
    <sheet name="Reorder Log" sheetId="4" state="visible" r:id="rId6"/>
    <sheet name="Suppliers" sheetId="5" state="visible" r:id="rId7"/>
    <sheet name="AI Prompt Libr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<sst xmlns="http://schemas.openxmlformats.org/spreadsheetml/2006/main" count="112" uniqueCount="99">
  <si>
    <t xml:space="preserve">SMLSHEETS.AI — INVENTORY COMMAND CENTER</t>
  </si>
  <si>
    <t xml:space="preserve">AI-powered inventory tracker · Script Master Labs</t>
  </si>
  <si>
    <t xml:space="preserve">WHAT'S IN THIS WORKBOOK</t>
  </si>
  <si>
    <t xml:space="preserve">Dashboard</t>
  </si>
  <si>
    <t xml:space="preserve">Live summary: total inventory value, low-stock alerts, reorder needs</t>
  </si>
  <si>
    <t xml:space="preserve">Inventory</t>
  </si>
  <si>
    <t xml:space="preserve">Every SKU you stock, with quantity, reorder point, and cost/margin</t>
  </si>
  <si>
    <t xml:space="preserve">Reorder Log</t>
  </si>
  <si>
    <t xml:space="preserve">Track purchase orders you've placed and whether they've arrived</t>
  </si>
  <si>
    <t xml:space="preserve">Suppliers</t>
  </si>
  <si>
    <t xml:space="preserve">Your supplier contacts and typical lead times</t>
  </si>
  <si>
    <t xml:space="preserve">AI Prompt Library</t>
  </si>
  <si>
    <t xml:space="preserve">Ready-to-paste prompts for your BYOK AI assistant</t>
  </si>
  <si>
    <t xml:space="preserve">HOW TO USE</t>
  </si>
  <si>
    <t xml:space="preserve">1.</t>
  </si>
  <si>
    <t xml:space="preserve">Add every SKU to the Inventory tab with current quantity and reorder point</t>
  </si>
  <si>
    <t xml:space="preserve">2.</t>
  </si>
  <si>
    <t xml:space="preserve">Low Stock flags automatically when quantity drops to or below reorder point</t>
  </si>
  <si>
    <t xml:space="preserve">3.</t>
  </si>
  <si>
    <t xml:space="preserve">When you place a purchase order, log it on the Reorder Log tab</t>
  </si>
  <si>
    <t xml:space="preserve">4.</t>
  </si>
  <si>
    <t xml:space="preserve">Mark a reorder Received once stock arrives, and update Inventory quantity</t>
  </si>
  <si>
    <t xml:space="preserve">5.</t>
  </si>
  <si>
    <t xml:space="preserve">Check the Dashboard tab any time for total value and what needs reordering</t>
  </si>
  <si>
    <t xml:space="preserve">WHY REORDER POINTS MATTER MORE THAN CURRENT STOCK ALONE</t>
  </si>
  <si>
    <t xml:space="preserve">Knowing you have 12 units left means nothing without knowing how fast you sell through them.</t>
  </si>
  <si>
    <t xml:space="preserve">A reorder point — the quantity at which it's time to reorder, accounting for lead time — turns</t>
  </si>
  <si>
    <t xml:space="preserve">a raw number into an actual decision trigger. This workbook is built around that distinction.</t>
  </si>
  <si>
    <t xml:space="preserve">BYOK — BRING YOUR OWN KEY</t>
  </si>
  <si>
    <t xml:space="preserve">No embedded AI calls, no data leaves this file. The AI Prompt Library gives you ready-made prompts</t>
  </si>
  <si>
    <t xml:space="preserve">for your own AI tool and account.</t>
  </si>
  <si>
    <t xml:space="preserve">SUPPORT</t>
  </si>
  <si>
    <t xml:space="preserve">ScriptMasterLabs@gmail.com  ·  scriptmasterlabs.com/smlsheets.html</t>
  </si>
  <si>
    <t xml:space="preserve">INVENTORY DASHBOARD</t>
  </si>
  <si>
    <t xml:space="preserve">INVENTORY SNAPSHOT</t>
  </si>
  <si>
    <t xml:space="preserve">Total SKUs Tracked</t>
  </si>
  <si>
    <t xml:space="preserve">Total Inventory Value</t>
  </si>
  <si>
    <t xml:space="preserve">SKUs Low on Stock</t>
  </si>
  <si>
    <t xml:space="preserve">REORDER STATUS</t>
  </si>
  <si>
    <t xml:space="preserve">Ordered</t>
  </si>
  <si>
    <t xml:space="preserve">Shipped</t>
  </si>
  <si>
    <t xml:space="preserve">Received</t>
  </si>
  <si>
    <t xml:space="preserve">Cancelled</t>
  </si>
  <si>
    <t xml:space="preserve">MARGIN OVERVIEW</t>
  </si>
  <si>
    <t xml:space="preserve">Average Margin % (across SKUs)</t>
  </si>
  <si>
    <t xml:space="preserve">INVENTORY — every SKU you stock</t>
  </si>
  <si>
    <t xml:space="preserve">SKU</t>
  </si>
  <si>
    <t xml:space="preserve">Product Name</t>
  </si>
  <si>
    <t xml:space="preserve">Category</t>
  </si>
  <si>
    <t xml:space="preserve">Qty On Hand</t>
  </si>
  <si>
    <t xml:space="preserve">Reorder Point</t>
  </si>
  <si>
    <t xml:space="preserve">Low Stock?</t>
  </si>
  <si>
    <t xml:space="preserve">Unit Cost</t>
  </si>
  <si>
    <t xml:space="preserve">Unit Price</t>
  </si>
  <si>
    <t xml:space="preserve">Margin %</t>
  </si>
  <si>
    <t xml:space="preserve">Inventory Value</t>
  </si>
  <si>
    <t xml:space="preserve">SKU-1001</t>
  </si>
  <si>
    <t xml:space="preserve">Neon Green Mug</t>
  </si>
  <si>
    <t xml:space="preserve">Merch</t>
  </si>
  <si>
    <t xml:space="preserve">SKU-1002</t>
  </si>
  <si>
    <t xml:space="preserve">ScriptMasterLabs Hoodie</t>
  </si>
  <si>
    <t xml:space="preserve">SKU-1003</t>
  </si>
  <si>
    <t xml:space="preserve">Sticker Pack — Brand Set</t>
  </si>
  <si>
    <t xml:space="preserve">SKU-1004</t>
  </si>
  <si>
    <t xml:space="preserve">USB Drive — 32GB Branded</t>
  </si>
  <si>
    <t xml:space="preserve">Tech</t>
  </si>
  <si>
    <t xml:space="preserve">TOTALS</t>
  </si>
  <si>
    <t xml:space="preserve">REORDER LOG — purchase orders placed</t>
  </si>
  <si>
    <t xml:space="preserve">Qty Ordered</t>
  </si>
  <si>
    <t xml:space="preserve">Date Ordered</t>
  </si>
  <si>
    <t xml:space="preserve">Expected Arrival</t>
  </si>
  <si>
    <t xml:space="preserve">Status</t>
  </si>
  <si>
    <t xml:space="preserve">Notes</t>
  </si>
  <si>
    <t xml:space="preserve">Supplier confirmed</t>
  </si>
  <si>
    <t xml:space="preserve">SUPPLIERS — your sourcing contacts</t>
  </si>
  <si>
    <t xml:space="preserve">Supplier Name</t>
  </si>
  <si>
    <t xml:space="preserve">Contact Email</t>
  </si>
  <si>
    <t xml:space="preserve">Typical Lead Time (days)</t>
  </si>
  <si>
    <t xml:space="preserve">Categories Supplied</t>
  </si>
  <si>
    <t xml:space="preserve">BrandGear Wholesale</t>
  </si>
  <si>
    <t xml:space="preserve">orders@brandgear.example</t>
  </si>
  <si>
    <t xml:space="preserve">Merch, Apparel</t>
  </si>
  <si>
    <t xml:space="preserve">Minimum order $200</t>
  </si>
  <si>
    <t xml:space="preserve">TechSource Direct</t>
  </si>
  <si>
    <t xml:space="preserve">sales@techsource.example</t>
  </si>
  <si>
    <t xml:space="preserve">AI PROMPT LIBRARY — paste into your BYOK AI assistant</t>
  </si>
  <si>
    <t xml:space="preserve">Use with ChatGPT, Claude, or any LLM via your own API key.</t>
  </si>
  <si>
    <t xml:space="preserve">Use Case</t>
  </si>
  <si>
    <t xml:space="preserve">Prompt Template</t>
  </si>
  <si>
    <t xml:space="preserve">Set a smarter reorder point</t>
  </si>
  <si>
    <t xml:space="preserve">For [PRODUCT NAME], I sell roughly [UNITS] per week/month, and my supplier's lead time is [DAYS] days. Help me think through a reasonable reorder point that accounts for this lead time plus a safety buffer, and explain the reasoning.</t>
  </si>
  <si>
    <t xml:space="preserve">Decide what to discontinue</t>
  </si>
  <si>
    <t xml:space="preserve">Here's my inventory with margin and stock data: [PASTE FROM INVENTORY TAB]. Help me identify which SKUs might be worth discontinuing — low margin, slow-moving, or tying up cash — and what questions I should ask before actually deciding.</t>
  </si>
  <si>
    <t xml:space="preserve">Draft a supplier inquiry</t>
  </si>
  <si>
    <t xml:space="preserve">Write a brief, professional email to [SUPPLIER NAME] asking about [PURPOSE: pricing for a new product, lead time on a reorder, bulk discount availability]. Keep it direct and easy for them to respond to quickly.</t>
  </si>
  <si>
    <t xml:space="preserve">Analyze a low-stock pattern</t>
  </si>
  <si>
    <t xml:space="preserve">These SKUs keep hitting low stock faster than expected: [LIST]. Help me think through whether this means demand has increased, my reorder points are set too low, or supplier lead times have changed.</t>
  </si>
  <si>
    <t xml:space="preserve">Plan for a seasonal demand spike</t>
  </si>
  <si>
    <t xml:space="preserve">I expect demand for [PRODUCT/CATEGORY] to increase around [TIME PERIOD/EVENT]. Current stock is [QTY], typical lead time is [DAYS]. Help me think through how much extra inventory to order and when, to be ready without overstocking afterward.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</si>
</sst>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\$#,##0.00"/>
    <numFmt numFmtId="167" formatCode="0%"/>
    <numFmt numFmtId="168" formatCode="yyyy\-mm\-dd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9FF14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1493"/>
      <name val="Arial"/>
      <family val="0"/>
      <charset val="1"/>
    </font>
    <font>
      <b val="true"/>
      <sz val="20"/>
      <color rgb="FF39FF14"/>
      <name val="Arial"/>
      <family val="0"/>
      <charset val="1"/>
    </font>
    <font>
      <b val="true"/>
      <sz val="12"/>
      <color rgb="FF39FF14"/>
      <name val="Arial"/>
      <family val="0"/>
      <charset val="1"/>
    </font>
    <font>
      <sz val="11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0F0F"/>
        <bgColor rgb="FF000000"/>
      </patternFill>
    </fill>
    <fill>
      <patternFill patternType="solid">
        <fgColor rgb="FF000000"/>
        <bgColor rgb="FF0F0F0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b val="1"/>
        <color rgb="FFCC0000"/>
      </font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DDEBF7"/>
        </patternFill>
      </fill>
    </dxf>
    <dxf>
      <fill>
        <patternFill>
          <bgColor rgb="FFE5E5E5"/>
        </patternFill>
      </fill>
    </dxf>
  </dxfs>
  <colors>
    <indexedColors>
      <rgbColor rgb="FF000000"/>
      <rgbColor rgb="FFFFFFFF"/>
      <rgbColor rgb="FFCC0000"/>
      <rgbColor rgb="FF39FF14"/>
      <rgbColor rgb="FF0000FF"/>
      <rgbColor rgb="FFFFFF00"/>
      <rgbColor rgb="FFFF1493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FCC"/>
      <rgbColor rgb="FFDDEBF7"/>
      <rgbColor rgb="FF660066"/>
      <rgbColor rgb="FFFF8080"/>
      <rgbColor rgb="FF0066CC"/>
      <rgbColor rgb="FFE5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35"/>
    <col collapsed="false" customWidth="true" hidden="false" outlineLevel="0" max="4" min="4" style="0" width="25"/>
  </cols>
  <sheetData>
    <row r="1" customFormat="false" ht="26.8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5" customFormat="false" ht="17.35" hidden="false" customHeight="fals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4" t="s">
        <v>3</v>
      </c>
      <c r="B6" s="5" t="s">
        <v>4</v>
      </c>
      <c r="C6" s="5"/>
      <c r="D6" s="5"/>
    </row>
    <row r="7" customFormat="false" ht="15" hidden="false" customHeight="false" outlineLevel="0" collapsed="false">
      <c r="A7" s="4" t="s">
        <v>5</v>
      </c>
      <c r="B7" s="5" t="s">
        <v>6</v>
      </c>
      <c r="C7" s="5"/>
      <c r="D7" s="5"/>
    </row>
    <row r="8" customFormat="false" ht="15" hidden="false" customHeight="false" outlineLevel="0" collapsed="false">
      <c r="A8" s="4" t="s">
        <v>7</v>
      </c>
      <c r="B8" s="5" t="s">
        <v>8</v>
      </c>
      <c r="C8" s="5"/>
      <c r="D8" s="5"/>
    </row>
    <row r="9" customFormat="false" ht="15" hidden="false" customHeight="false" outlineLevel="0" collapsed="false">
      <c r="A9" s="4" t="s">
        <v>9</v>
      </c>
      <c r="B9" s="5" t="s">
        <v>10</v>
      </c>
      <c r="C9" s="5"/>
      <c r="D9" s="5"/>
    </row>
    <row r="10" customFormat="false" ht="15" hidden="false" customHeight="false" outlineLevel="0" collapsed="false">
      <c r="A10" s="4" t="s">
        <v>11</v>
      </c>
      <c r="B10" s="5" t="s">
        <v>12</v>
      </c>
      <c r="C10" s="5"/>
      <c r="D10" s="5"/>
    </row>
    <row r="12" customFormat="false" ht="17.35" hidden="false" customHeight="false" outlineLevel="0" collapsed="false">
      <c r="A12" s="3" t="s">
        <v>13</v>
      </c>
      <c r="B12" s="3"/>
      <c r="C12" s="3"/>
      <c r="D12" s="3"/>
    </row>
    <row r="13" customFormat="false" ht="15" hidden="false" customHeight="false" outlineLevel="0" collapsed="false">
      <c r="A13" s="4" t="s">
        <v>14</v>
      </c>
      <c r="B13" s="5" t="s">
        <v>15</v>
      </c>
      <c r="C13" s="5"/>
      <c r="D13" s="5"/>
    </row>
    <row r="14" customFormat="false" ht="15" hidden="false" customHeight="false" outlineLevel="0" collapsed="false">
      <c r="A14" s="4" t="s">
        <v>16</v>
      </c>
      <c r="B14" s="5" t="s">
        <v>17</v>
      </c>
      <c r="C14" s="5"/>
      <c r="D14" s="5"/>
    </row>
    <row r="15" customFormat="false" ht="15" hidden="false" customHeight="false" outlineLevel="0" collapsed="false">
      <c r="A15" s="4" t="s">
        <v>18</v>
      </c>
      <c r="B15" s="5" t="s">
        <v>19</v>
      </c>
      <c r="C15" s="5"/>
      <c r="D15" s="5"/>
    </row>
    <row r="16" customFormat="false" ht="15" hidden="false" customHeight="false" outlineLevel="0" collapsed="false">
      <c r="A16" s="4" t="s">
        <v>20</v>
      </c>
      <c r="B16" s="5" t="s">
        <v>21</v>
      </c>
      <c r="C16" s="5"/>
      <c r="D16" s="5"/>
    </row>
    <row r="17" customFormat="false" ht="15" hidden="false" customHeight="false" outlineLevel="0" collapsed="false">
      <c r="A17" s="4" t="s">
        <v>22</v>
      </c>
      <c r="B17" s="5" t="s">
        <v>23</v>
      </c>
      <c r="C17" s="5"/>
      <c r="D17" s="5"/>
    </row>
    <row r="19" customFormat="false" ht="17.35" hidden="false" customHeight="false" outlineLevel="0" collapsed="false">
      <c r="A19" s="3" t="s">
        <v>24</v>
      </c>
      <c r="B19" s="3"/>
      <c r="C19" s="3"/>
      <c r="D19" s="3"/>
    </row>
    <row r="20" customFormat="false" ht="15" hidden="false" customHeight="false" outlineLevel="0" collapsed="false">
      <c r="A20" s="5" t="s">
        <v>25</v>
      </c>
      <c r="B20" s="5"/>
      <c r="C20" s="5"/>
      <c r="D20" s="5"/>
    </row>
    <row r="21" customFormat="false" ht="15" hidden="false" customHeight="false" outlineLevel="0" collapsed="false">
      <c r="A21" s="5" t="s">
        <v>26</v>
      </c>
      <c r="B21" s="5"/>
      <c r="C21" s="5"/>
      <c r="D21" s="5"/>
    </row>
    <row r="22" customFormat="false" ht="15" hidden="false" customHeight="false" outlineLevel="0" collapsed="false">
      <c r="A22" s="5" t="s">
        <v>27</v>
      </c>
      <c r="B22" s="5"/>
      <c r="C22" s="5"/>
      <c r="D22" s="5"/>
    </row>
    <row r="24" customFormat="false" ht="17.35" hidden="false" customHeight="false" outlineLevel="0" collapsed="false">
      <c r="A24" s="3" t="s">
        <v>28</v>
      </c>
      <c r="B24" s="3"/>
      <c r="C24" s="3"/>
      <c r="D24" s="3"/>
    </row>
    <row r="25" customFormat="false" ht="15" hidden="false" customHeight="false" outlineLevel="0" collapsed="false">
      <c r="A25" s="5" t="s">
        <v>29</v>
      </c>
      <c r="B25" s="5"/>
      <c r="C25" s="5"/>
      <c r="D25" s="5"/>
    </row>
    <row r="26" customFormat="false" ht="15" hidden="false" customHeight="false" outlineLevel="0" collapsed="false">
      <c r="A26" s="5" t="s">
        <v>30</v>
      </c>
      <c r="B26" s="5"/>
      <c r="C26" s="5"/>
      <c r="D26" s="5"/>
    </row>
    <row r="28" customFormat="false" ht="17.35" hidden="false" customHeight="false" outlineLevel="0" collapsed="false">
      <c r="A28" s="3" t="s">
        <v>31</v>
      </c>
      <c r="B28" s="3"/>
      <c r="C28" s="3"/>
      <c r="D28" s="3"/>
    </row>
    <row r="29" customFormat="false" ht="15" hidden="false" customHeight="false" outlineLevel="0" collapsed="false">
      <c r="A29" s="5" t="s">
        <v>32</v>
      </c>
      <c r="B29" s="5"/>
      <c r="C29" s="5"/>
      <c r="D29" s="5"/>
    </row>
  </sheetData>
  <mergeCells count="23">
    <mergeCell ref="A1:D1"/>
    <mergeCell ref="A2:D2"/>
    <mergeCell ref="A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A20:D20"/>
    <mergeCell ref="A21:D21"/>
    <mergeCell ref="A22:D22"/>
    <mergeCell ref="A24:D24"/>
    <mergeCell ref="A25:D25"/>
    <mergeCell ref="A26:D26"/>
    <mergeCell ref="A28:D28"/>
    <mergeCell ref="A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4" min="3" style="0" width="12"/>
  </cols>
  <sheetData>
    <row r="1" customFormat="false" ht="26.8" hidden="false" customHeight="false" outlineLevel="0" collapsed="false">
      <c r="A1" s="1" t="s">
        <v>33</v>
      </c>
      <c r="B1" s="1"/>
      <c r="C1" s="1"/>
      <c r="D1" s="1"/>
    </row>
    <row r="3" customFormat="false" ht="16.15" hidden="false" customHeight="false" outlineLevel="0" collapsed="false">
      <c r="A3" s="6" t="s">
        <v>34</v>
      </c>
      <c r="B3" s="6"/>
      <c r="C3" s="6"/>
      <c r="D3" s="6"/>
    </row>
    <row r="4" customFormat="false" ht="15" hidden="false" customHeight="false" outlineLevel="0" collapsed="false">
      <c r="A4" s="4" t="s">
        <v>35</v>
      </c>
      <c r="B4" s="7" t="n">
        <f aca="false">COUNTA(Inventory!A4:A50)</f>
        <v>4</v>
      </c>
    </row>
    <row r="5" customFormat="false" ht="15" hidden="false" customHeight="false" outlineLevel="0" collapsed="false">
      <c r="A5" s="4" t="s">
        <v>36</v>
      </c>
      <c r="B5" s="8" t="n">
        <f aca="false">Inventory!J53</f>
        <v>519.9</v>
      </c>
    </row>
    <row r="6" customFormat="false" ht="15" hidden="false" customHeight="false" outlineLevel="0" collapsed="false">
      <c r="A6" s="4" t="s">
        <v>37</v>
      </c>
      <c r="B6" s="9" t="n">
        <f aca="false">COUNTIF(Inventory!F4:F50,"LOW STOCK")</f>
        <v>1</v>
      </c>
    </row>
    <row r="8" customFormat="false" ht="16.15" hidden="false" customHeight="false" outlineLevel="0" collapsed="false">
      <c r="A8" s="6" t="s">
        <v>38</v>
      </c>
      <c r="B8" s="6"/>
      <c r="C8" s="6"/>
      <c r="D8" s="6"/>
    </row>
    <row r="9" customFormat="false" ht="15" hidden="false" customHeight="false" outlineLevel="0" collapsed="false">
      <c r="A9" s="4" t="s">
        <v>39</v>
      </c>
      <c r="B9" s="7" t="n">
        <f aca="false">COUNTIF('Reorder Log'!F4:F40,"Ordered")</f>
        <v>2</v>
      </c>
    </row>
    <row r="10" customFormat="false" ht="15" hidden="false" customHeight="false" outlineLevel="0" collapsed="false">
      <c r="A10" s="4" t="s">
        <v>40</v>
      </c>
      <c r="B10" s="7" t="n">
        <f aca="false">COUNTIF('Reorder Log'!F4:F40,"Shipped")</f>
        <v>0</v>
      </c>
    </row>
    <row r="11" customFormat="false" ht="15" hidden="false" customHeight="false" outlineLevel="0" collapsed="false">
      <c r="A11" s="4" t="s">
        <v>41</v>
      </c>
      <c r="B11" s="7" t="n">
        <f aca="false">COUNTIF('Reorder Log'!F4:F40,"Received")</f>
        <v>0</v>
      </c>
    </row>
    <row r="12" customFormat="false" ht="15" hidden="false" customHeight="false" outlineLevel="0" collapsed="false">
      <c r="A12" s="4" t="s">
        <v>42</v>
      </c>
      <c r="B12" s="7" t="n">
        <f aca="false">COUNTIF('Reorder Log'!F4:F40,"Cancelled")</f>
        <v>0</v>
      </c>
    </row>
    <row r="14" customFormat="false" ht="16.15" hidden="false" customHeight="false" outlineLevel="0" collapsed="false">
      <c r="A14" s="6" t="s">
        <v>43</v>
      </c>
      <c r="B14" s="6"/>
      <c r="C14" s="6"/>
      <c r="D14" s="6"/>
    </row>
    <row r="15" customFormat="false" ht="15" hidden="false" customHeight="false" outlineLevel="0" collapsed="false">
      <c r="A15" s="4" t="s">
        <v>44</v>
      </c>
      <c r="B15" s="10" t="n">
        <f aca="false">IFERROR(AVERAGE(Inventory!I4:I50),"")</f>
        <v>0.696122453808488</v>
      </c>
    </row>
  </sheetData>
  <mergeCells count="4">
    <mergeCell ref="A1:D1"/>
    <mergeCell ref="A3:D3"/>
    <mergeCell ref="A8:D8"/>
    <mergeCell ref="A14:D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26"/>
    <col collapsed="false" customWidth="true" hidden="false" outlineLevel="0" max="6" min="3" style="0" width="13"/>
    <col collapsed="false" customWidth="true" hidden="false" outlineLevel="0" max="8" min="7" style="0" width="12"/>
    <col collapsed="false" customWidth="true" hidden="false" outlineLevel="0" max="9" min="9" style="0" width="11"/>
    <col collapsed="false" customWidth="true" hidden="false" outlineLevel="0" max="10" min="10" style="0" width="16"/>
  </cols>
  <sheetData>
    <row r="1" customFormat="false" ht="24.45" hidden="false" customHeight="false" outlineLevel="0" collapsed="false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</row>
    <row r="3" customFormat="false" ht="26.85" hidden="false" customHeight="false" outlineLevel="0" collapsed="false">
      <c r="A3" s="12" t="s">
        <v>46</v>
      </c>
      <c r="B3" s="12" t="s">
        <v>47</v>
      </c>
      <c r="C3" s="12" t="s">
        <v>48</v>
      </c>
      <c r="D3" s="12" t="s">
        <v>49</v>
      </c>
      <c r="E3" s="12" t="s">
        <v>50</v>
      </c>
      <c r="F3" s="12" t="s">
        <v>51</v>
      </c>
      <c r="G3" s="12" t="s">
        <v>52</v>
      </c>
      <c r="H3" s="12" t="s">
        <v>53</v>
      </c>
      <c r="I3" s="12" t="s">
        <v>54</v>
      </c>
      <c r="J3" s="12" t="s">
        <v>55</v>
      </c>
    </row>
    <row r="4" customFormat="false" ht="15" hidden="false" customHeight="false" outlineLevel="0" collapsed="false">
      <c r="A4" s="13" t="s">
        <v>56</v>
      </c>
      <c r="B4" s="13" t="s">
        <v>57</v>
      </c>
      <c r="C4" s="13" t="s">
        <v>58</v>
      </c>
      <c r="D4" s="13" t="n">
        <v>42</v>
      </c>
      <c r="E4" s="13" t="n">
        <v>20</v>
      </c>
      <c r="F4" s="14" t="str">
        <f aca="false">IF(D4&lt;=E4,"LOW STOCK","")</f>
        <v/>
      </c>
      <c r="G4" s="15" t="n">
        <v>4.5</v>
      </c>
      <c r="H4" s="15" t="n">
        <v>14.99</v>
      </c>
      <c r="I4" s="16" t="n">
        <f aca="false">IF(H4=0,"",(H4-G4)/H4)</f>
        <v>0.699799866577719</v>
      </c>
      <c r="J4" s="17" t="n">
        <f aca="false">D4*G4</f>
        <v>189</v>
      </c>
    </row>
    <row r="5" customFormat="false" ht="15" hidden="false" customHeight="false" outlineLevel="0" collapsed="false">
      <c r="A5" s="13" t="s">
        <v>59</v>
      </c>
      <c r="B5" s="13" t="s">
        <v>60</v>
      </c>
      <c r="C5" s="13" t="s">
        <v>58</v>
      </c>
      <c r="D5" s="13" t="n">
        <v>8</v>
      </c>
      <c r="E5" s="13" t="n">
        <v>15</v>
      </c>
      <c r="F5" s="14" t="str">
        <f aca="false">IF(D5&lt;=E5,"LOW STOCK","")</f>
        <v>LOW STOCK</v>
      </c>
      <c r="G5" s="15" t="n">
        <v>18</v>
      </c>
      <c r="H5" s="15" t="n">
        <v>44.99</v>
      </c>
      <c r="I5" s="16" t="n">
        <f aca="false">IF(H5=0,"",(H5-G5)/H5)</f>
        <v>0.599911091353634</v>
      </c>
      <c r="J5" s="17" t="n">
        <f aca="false">D5*G5</f>
        <v>144</v>
      </c>
    </row>
    <row r="6" customFormat="false" ht="15" hidden="false" customHeight="false" outlineLevel="0" collapsed="false">
      <c r="A6" s="13" t="s">
        <v>61</v>
      </c>
      <c r="B6" s="13" t="s">
        <v>62</v>
      </c>
      <c r="C6" s="13" t="s">
        <v>58</v>
      </c>
      <c r="D6" s="13" t="n">
        <v>150</v>
      </c>
      <c r="E6" s="13" t="n">
        <v>50</v>
      </c>
      <c r="F6" s="14" t="str">
        <f aca="false">IF(D6&lt;=E6,"LOW STOCK","")</f>
        <v/>
      </c>
      <c r="G6" s="15" t="n">
        <v>0.75</v>
      </c>
      <c r="H6" s="15" t="n">
        <v>4.99</v>
      </c>
      <c r="I6" s="16" t="n">
        <f aca="false">IF(H6=0,"",(H6-G6)/H6)</f>
        <v>0.849699398797595</v>
      </c>
      <c r="J6" s="17" t="n">
        <f aca="false">D6*G6</f>
        <v>112.5</v>
      </c>
    </row>
    <row r="7" customFormat="false" ht="15" hidden="false" customHeight="false" outlineLevel="0" collapsed="false">
      <c r="A7" s="13" t="s">
        <v>63</v>
      </c>
      <c r="B7" s="13" t="s">
        <v>64</v>
      </c>
      <c r="C7" s="13" t="s">
        <v>65</v>
      </c>
      <c r="D7" s="13" t="n">
        <v>12</v>
      </c>
      <c r="E7" s="13" t="n">
        <v>10</v>
      </c>
      <c r="F7" s="14" t="str">
        <f aca="false">IF(D7&lt;=E7,"LOW STOCK","")</f>
        <v/>
      </c>
      <c r="G7" s="15" t="n">
        <v>6.2</v>
      </c>
      <c r="H7" s="15" t="n">
        <v>16.99</v>
      </c>
      <c r="I7" s="16" t="n">
        <f aca="false">IF(H7=0,"",(H7-G7)/H7)</f>
        <v>0.635079458505003</v>
      </c>
      <c r="J7" s="17" t="n">
        <f aca="false">D7*G7</f>
        <v>74.4</v>
      </c>
    </row>
    <row r="8" customFormat="false" ht="15" hidden="false" customHeight="false" outlineLevel="0" collapsed="false">
      <c r="A8" s="18"/>
      <c r="B8" s="18"/>
      <c r="C8" s="18"/>
      <c r="D8" s="18"/>
      <c r="E8" s="18"/>
      <c r="F8" s="18" t="str">
        <f aca="false">IF(D8="","",IF(D8&lt;=E8,"LOW STOCK",""))</f>
        <v/>
      </c>
      <c r="G8" s="19"/>
      <c r="H8" s="19"/>
      <c r="I8" s="20" t="str">
        <f aca="false">IF(H8="","",IF(H8=0,"",(H8-G8)/H8))</f>
        <v/>
      </c>
      <c r="J8" s="19" t="str">
        <f aca="false">IF(D8="","",D8*G8)</f>
        <v/>
      </c>
    </row>
    <row r="9" customFormat="false" ht="15" hidden="false" customHeight="false" outlineLevel="0" collapsed="false">
      <c r="A9" s="18"/>
      <c r="B9" s="18"/>
      <c r="C9" s="18"/>
      <c r="D9" s="18"/>
      <c r="E9" s="18"/>
      <c r="F9" s="18" t="str">
        <f aca="false">IF(D9="","",IF(D9&lt;=E9,"LOW STOCK",""))</f>
        <v/>
      </c>
      <c r="G9" s="19"/>
      <c r="H9" s="19"/>
      <c r="I9" s="20" t="str">
        <f aca="false">IF(H9="","",IF(H9=0,"",(H9-G9)/H9))</f>
        <v/>
      </c>
      <c r="J9" s="19" t="str">
        <f aca="false">IF(D9="","",D9*G9)</f>
        <v/>
      </c>
    </row>
    <row r="10" customFormat="false" ht="15" hidden="false" customHeight="false" outlineLevel="0" collapsed="false">
      <c r="A10" s="18"/>
      <c r="B10" s="18"/>
      <c r="C10" s="18"/>
      <c r="D10" s="18"/>
      <c r="E10" s="18"/>
      <c r="F10" s="18" t="str">
        <f aca="false">IF(D10="","",IF(D10&lt;=E10,"LOW STOCK",""))</f>
        <v/>
      </c>
      <c r="G10" s="19"/>
      <c r="H10" s="19"/>
      <c r="I10" s="20" t="str">
        <f aca="false">IF(H10="","",IF(H10=0,"",(H10-G10)/H10))</f>
        <v/>
      </c>
      <c r="J10" s="19" t="str">
        <f aca="false">IF(D10="","",D10*G10)</f>
        <v/>
      </c>
    </row>
    <row r="11" customFormat="false" ht="15" hidden="false" customHeight="false" outlineLevel="0" collapsed="false">
      <c r="A11" s="18"/>
      <c r="B11" s="18"/>
      <c r="C11" s="18"/>
      <c r="D11" s="18"/>
      <c r="E11" s="18"/>
      <c r="F11" s="18" t="str">
        <f aca="false">IF(D11="","",IF(D11&lt;=E11,"LOW STOCK",""))</f>
        <v/>
      </c>
      <c r="G11" s="19"/>
      <c r="H11" s="19"/>
      <c r="I11" s="20" t="str">
        <f aca="false">IF(H11="","",IF(H11=0,"",(H11-G11)/H11))</f>
        <v/>
      </c>
      <c r="J11" s="19" t="str">
        <f aca="false">IF(D11="","",D11*G11)</f>
        <v/>
      </c>
    </row>
    <row r="12" customFormat="false" ht="15" hidden="false" customHeight="false" outlineLevel="0" collapsed="false">
      <c r="A12" s="18"/>
      <c r="B12" s="18"/>
      <c r="C12" s="18"/>
      <c r="D12" s="18"/>
      <c r="E12" s="18"/>
      <c r="F12" s="18" t="str">
        <f aca="false">IF(D12="","",IF(D12&lt;=E12,"LOW STOCK",""))</f>
        <v/>
      </c>
      <c r="G12" s="19"/>
      <c r="H12" s="19"/>
      <c r="I12" s="20" t="str">
        <f aca="false">IF(H12="","",IF(H12=0,"",(H12-G12)/H12))</f>
        <v/>
      </c>
      <c r="J12" s="19" t="str">
        <f aca="false">IF(D12="","",D12*G12)</f>
        <v/>
      </c>
    </row>
    <row r="13" customFormat="false" ht="15" hidden="false" customHeight="false" outlineLevel="0" collapsed="false">
      <c r="A13" s="18"/>
      <c r="B13" s="18"/>
      <c r="C13" s="18"/>
      <c r="D13" s="18"/>
      <c r="E13" s="18"/>
      <c r="F13" s="18" t="str">
        <f aca="false">IF(D13="","",IF(D13&lt;=E13,"LOW STOCK",""))</f>
        <v/>
      </c>
      <c r="G13" s="19"/>
      <c r="H13" s="19"/>
      <c r="I13" s="20" t="str">
        <f aca="false">IF(H13="","",IF(H13=0,"",(H13-G13)/H13))</f>
        <v/>
      </c>
      <c r="J13" s="19" t="str">
        <f aca="false">IF(D13="","",D13*G13)</f>
        <v/>
      </c>
    </row>
    <row r="14" customFormat="false" ht="15" hidden="false" customHeight="false" outlineLevel="0" collapsed="false">
      <c r="A14" s="18"/>
      <c r="B14" s="18"/>
      <c r="C14" s="18"/>
      <c r="D14" s="18"/>
      <c r="E14" s="18"/>
      <c r="F14" s="18" t="str">
        <f aca="false">IF(D14="","",IF(D14&lt;=E14,"LOW STOCK",""))</f>
        <v/>
      </c>
      <c r="G14" s="19"/>
      <c r="H14" s="19"/>
      <c r="I14" s="20" t="str">
        <f aca="false">IF(H14="","",IF(H14=0,"",(H14-G14)/H14))</f>
        <v/>
      </c>
      <c r="J14" s="19" t="str">
        <f aca="false">IF(D14="","",D14*G14)</f>
        <v/>
      </c>
    </row>
    <row r="15" customFormat="false" ht="15" hidden="false" customHeight="false" outlineLevel="0" collapsed="false">
      <c r="A15" s="18"/>
      <c r="B15" s="18"/>
      <c r="C15" s="18"/>
      <c r="D15" s="18"/>
      <c r="E15" s="18"/>
      <c r="F15" s="18" t="str">
        <f aca="false">IF(D15="","",IF(D15&lt;=E15,"LOW STOCK",""))</f>
        <v/>
      </c>
      <c r="G15" s="19"/>
      <c r="H15" s="19"/>
      <c r="I15" s="20" t="str">
        <f aca="false">IF(H15="","",IF(H15=0,"",(H15-G15)/H15))</f>
        <v/>
      </c>
      <c r="J15" s="19" t="str">
        <f aca="false">IF(D15="","",D15*G15)</f>
        <v/>
      </c>
    </row>
    <row r="16" customFormat="false" ht="15" hidden="false" customHeight="false" outlineLevel="0" collapsed="false">
      <c r="A16" s="18"/>
      <c r="B16" s="18"/>
      <c r="C16" s="18"/>
      <c r="D16" s="18"/>
      <c r="E16" s="18"/>
      <c r="F16" s="18" t="str">
        <f aca="false">IF(D16="","",IF(D16&lt;=E16,"LOW STOCK",""))</f>
        <v/>
      </c>
      <c r="G16" s="19"/>
      <c r="H16" s="19"/>
      <c r="I16" s="20" t="str">
        <f aca="false">IF(H16="","",IF(H16=0,"",(H16-G16)/H16))</f>
        <v/>
      </c>
      <c r="J16" s="19" t="str">
        <f aca="false">IF(D16="","",D16*G16)</f>
        <v/>
      </c>
    </row>
    <row r="17" customFormat="false" ht="15" hidden="false" customHeight="false" outlineLevel="0" collapsed="false">
      <c r="A17" s="18"/>
      <c r="B17" s="18"/>
      <c r="C17" s="18"/>
      <c r="D17" s="18"/>
      <c r="E17" s="18"/>
      <c r="F17" s="18" t="str">
        <f aca="false">IF(D17="","",IF(D17&lt;=E17,"LOW STOCK",""))</f>
        <v/>
      </c>
      <c r="G17" s="19"/>
      <c r="H17" s="19"/>
      <c r="I17" s="20" t="str">
        <f aca="false">IF(H17="","",IF(H17=0,"",(H17-G17)/H17))</f>
        <v/>
      </c>
      <c r="J17" s="19" t="str">
        <f aca="false">IF(D17="","",D17*G17)</f>
        <v/>
      </c>
    </row>
    <row r="18" customFormat="false" ht="15" hidden="false" customHeight="false" outlineLevel="0" collapsed="false">
      <c r="A18" s="18"/>
      <c r="B18" s="18"/>
      <c r="C18" s="18"/>
      <c r="D18" s="18"/>
      <c r="E18" s="18"/>
      <c r="F18" s="18" t="str">
        <f aca="false">IF(D18="","",IF(D18&lt;=E18,"LOW STOCK",""))</f>
        <v/>
      </c>
      <c r="G18" s="19"/>
      <c r="H18" s="19"/>
      <c r="I18" s="20" t="str">
        <f aca="false">IF(H18="","",IF(H18=0,"",(H18-G18)/H18))</f>
        <v/>
      </c>
      <c r="J18" s="19" t="str">
        <f aca="false">IF(D18="","",D18*G18)</f>
        <v/>
      </c>
    </row>
    <row r="19" customFormat="false" ht="15" hidden="false" customHeight="false" outlineLevel="0" collapsed="false">
      <c r="A19" s="18"/>
      <c r="B19" s="18"/>
      <c r="C19" s="18"/>
      <c r="D19" s="18"/>
      <c r="E19" s="18"/>
      <c r="F19" s="18" t="str">
        <f aca="false">IF(D19="","",IF(D19&lt;=E19,"LOW STOCK",""))</f>
        <v/>
      </c>
      <c r="G19" s="19"/>
      <c r="H19" s="19"/>
      <c r="I19" s="20" t="str">
        <f aca="false">IF(H19="","",IF(H19=0,"",(H19-G19)/H19))</f>
        <v/>
      </c>
      <c r="J19" s="19" t="str">
        <f aca="false">IF(D19="","",D19*G19)</f>
        <v/>
      </c>
    </row>
    <row r="20" customFormat="false" ht="15" hidden="false" customHeight="false" outlineLevel="0" collapsed="false">
      <c r="A20" s="18"/>
      <c r="B20" s="18"/>
      <c r="C20" s="18"/>
      <c r="D20" s="18"/>
      <c r="E20" s="18"/>
      <c r="F20" s="18" t="str">
        <f aca="false">IF(D20="","",IF(D20&lt;=E20,"LOW STOCK",""))</f>
        <v/>
      </c>
      <c r="G20" s="19"/>
      <c r="H20" s="19"/>
      <c r="I20" s="20" t="str">
        <f aca="false">IF(H20="","",IF(H20=0,"",(H20-G20)/H20))</f>
        <v/>
      </c>
      <c r="J20" s="19" t="str">
        <f aca="false">IF(D20="","",D20*G20)</f>
        <v/>
      </c>
    </row>
    <row r="21" customFormat="false" ht="15" hidden="false" customHeight="false" outlineLevel="0" collapsed="false">
      <c r="A21" s="18"/>
      <c r="B21" s="18"/>
      <c r="C21" s="18"/>
      <c r="D21" s="18"/>
      <c r="E21" s="18"/>
      <c r="F21" s="18" t="str">
        <f aca="false">IF(D21="","",IF(D21&lt;=E21,"LOW STOCK",""))</f>
        <v/>
      </c>
      <c r="G21" s="19"/>
      <c r="H21" s="19"/>
      <c r="I21" s="20" t="str">
        <f aca="false">IF(H21="","",IF(H21=0,"",(H21-G21)/H21))</f>
        <v/>
      </c>
      <c r="J21" s="19" t="str">
        <f aca="false">IF(D21="","",D21*G21)</f>
        <v/>
      </c>
    </row>
    <row r="22" customFormat="false" ht="15" hidden="false" customHeight="false" outlineLevel="0" collapsed="false">
      <c r="A22" s="18"/>
      <c r="B22" s="18"/>
      <c r="C22" s="18"/>
      <c r="D22" s="18"/>
      <c r="E22" s="18"/>
      <c r="F22" s="18" t="str">
        <f aca="false">IF(D22="","",IF(D22&lt;=E22,"LOW STOCK",""))</f>
        <v/>
      </c>
      <c r="G22" s="19"/>
      <c r="H22" s="19"/>
      <c r="I22" s="20" t="str">
        <f aca="false">IF(H22="","",IF(H22=0,"",(H22-G22)/H22))</f>
        <v/>
      </c>
      <c r="J22" s="19" t="str">
        <f aca="false">IF(D22="","",D22*G22)</f>
        <v/>
      </c>
    </row>
    <row r="23" customFormat="false" ht="15" hidden="false" customHeight="false" outlineLevel="0" collapsed="false">
      <c r="A23" s="18"/>
      <c r="B23" s="18"/>
      <c r="C23" s="18"/>
      <c r="D23" s="18"/>
      <c r="E23" s="18"/>
      <c r="F23" s="18" t="str">
        <f aca="false">IF(D23="","",IF(D23&lt;=E23,"LOW STOCK",""))</f>
        <v/>
      </c>
      <c r="G23" s="19"/>
      <c r="H23" s="19"/>
      <c r="I23" s="20" t="str">
        <f aca="false">IF(H23="","",IF(H23=0,"",(H23-G23)/H23))</f>
        <v/>
      </c>
      <c r="J23" s="19" t="str">
        <f aca="false">IF(D23="","",D23*G23)</f>
        <v/>
      </c>
    </row>
    <row r="24" customFormat="false" ht="15" hidden="false" customHeight="false" outlineLevel="0" collapsed="false">
      <c r="A24" s="18"/>
      <c r="B24" s="18"/>
      <c r="C24" s="18"/>
      <c r="D24" s="18"/>
      <c r="E24" s="18"/>
      <c r="F24" s="18" t="str">
        <f aca="false">IF(D24="","",IF(D24&lt;=E24,"LOW STOCK",""))</f>
        <v/>
      </c>
      <c r="G24" s="19"/>
      <c r="H24" s="19"/>
      <c r="I24" s="20" t="str">
        <f aca="false">IF(H24="","",IF(H24=0,"",(H24-G24)/H24))</f>
        <v/>
      </c>
      <c r="J24" s="19" t="str">
        <f aca="false">IF(D24="","",D24*G24)</f>
        <v/>
      </c>
    </row>
    <row r="25" customFormat="false" ht="15" hidden="false" customHeight="false" outlineLevel="0" collapsed="false">
      <c r="A25" s="18"/>
      <c r="B25" s="18"/>
      <c r="C25" s="18"/>
      <c r="D25" s="18"/>
      <c r="E25" s="18"/>
      <c r="F25" s="18" t="str">
        <f aca="false">IF(D25="","",IF(D25&lt;=E25,"LOW STOCK",""))</f>
        <v/>
      </c>
      <c r="G25" s="19"/>
      <c r="H25" s="19"/>
      <c r="I25" s="20" t="str">
        <f aca="false">IF(H25="","",IF(H25=0,"",(H25-G25)/H25))</f>
        <v/>
      </c>
      <c r="J25" s="19" t="str">
        <f aca="false">IF(D25="","",D25*G25)</f>
        <v/>
      </c>
    </row>
    <row r="26" customFormat="false" ht="15" hidden="false" customHeight="false" outlineLevel="0" collapsed="false">
      <c r="A26" s="18"/>
      <c r="B26" s="18"/>
      <c r="C26" s="18"/>
      <c r="D26" s="18"/>
      <c r="E26" s="18"/>
      <c r="F26" s="18" t="str">
        <f aca="false">IF(D26="","",IF(D26&lt;=E26,"LOW STOCK",""))</f>
        <v/>
      </c>
      <c r="G26" s="19"/>
      <c r="H26" s="19"/>
      <c r="I26" s="20" t="str">
        <f aca="false">IF(H26="","",IF(H26=0,"",(H26-G26)/H26))</f>
        <v/>
      </c>
      <c r="J26" s="19" t="str">
        <f aca="false">IF(D26="","",D26*G26)</f>
        <v/>
      </c>
    </row>
    <row r="27" customFormat="false" ht="15" hidden="false" customHeight="false" outlineLevel="0" collapsed="false">
      <c r="A27" s="18"/>
      <c r="B27" s="18"/>
      <c r="C27" s="18"/>
      <c r="D27" s="18"/>
      <c r="E27" s="18"/>
      <c r="F27" s="18" t="str">
        <f aca="false">IF(D27="","",IF(D27&lt;=E27,"LOW STOCK",""))</f>
        <v/>
      </c>
      <c r="G27" s="19"/>
      <c r="H27" s="19"/>
      <c r="I27" s="20" t="str">
        <f aca="false">IF(H27="","",IF(H27=0,"",(H27-G27)/H27))</f>
        <v/>
      </c>
      <c r="J27" s="19" t="str">
        <f aca="false">IF(D27="","",D27*G27)</f>
        <v/>
      </c>
    </row>
    <row r="28" customFormat="false" ht="15" hidden="false" customHeight="false" outlineLevel="0" collapsed="false">
      <c r="A28" s="18"/>
      <c r="B28" s="18"/>
      <c r="C28" s="18"/>
      <c r="D28" s="18"/>
      <c r="E28" s="18"/>
      <c r="F28" s="18" t="str">
        <f aca="false">IF(D28="","",IF(D28&lt;=E28,"LOW STOCK",""))</f>
        <v/>
      </c>
      <c r="G28" s="19"/>
      <c r="H28" s="19"/>
      <c r="I28" s="20" t="str">
        <f aca="false">IF(H28="","",IF(H28=0,"",(H28-G28)/H28))</f>
        <v/>
      </c>
      <c r="J28" s="19" t="str">
        <f aca="false">IF(D28="","",D28*G28)</f>
        <v/>
      </c>
    </row>
    <row r="29" customFormat="false" ht="15" hidden="false" customHeight="false" outlineLevel="0" collapsed="false">
      <c r="A29" s="18"/>
      <c r="B29" s="18"/>
      <c r="C29" s="18"/>
      <c r="D29" s="18"/>
      <c r="E29" s="18"/>
      <c r="F29" s="18" t="str">
        <f aca="false">IF(D29="","",IF(D29&lt;=E29,"LOW STOCK",""))</f>
        <v/>
      </c>
      <c r="G29" s="19"/>
      <c r="H29" s="19"/>
      <c r="I29" s="20" t="str">
        <f aca="false">IF(H29="","",IF(H29=0,"",(H29-G29)/H29))</f>
        <v/>
      </c>
      <c r="J29" s="19" t="str">
        <f aca="false">IF(D29="","",D29*G29)</f>
        <v/>
      </c>
    </row>
    <row r="30" customFormat="false" ht="15" hidden="false" customHeight="false" outlineLevel="0" collapsed="false">
      <c r="A30" s="18"/>
      <c r="B30" s="18"/>
      <c r="C30" s="18"/>
      <c r="D30" s="18"/>
      <c r="E30" s="18"/>
      <c r="F30" s="18" t="str">
        <f aca="false">IF(D30="","",IF(D30&lt;=E30,"LOW STOCK",""))</f>
        <v/>
      </c>
      <c r="G30" s="19"/>
      <c r="H30" s="19"/>
      <c r="I30" s="20" t="str">
        <f aca="false">IF(H30="","",IF(H30=0,"",(H30-G30)/H30))</f>
        <v/>
      </c>
      <c r="J30" s="19" t="str">
        <f aca="false">IF(D30="","",D30*G30)</f>
        <v/>
      </c>
    </row>
    <row r="31" customFormat="false" ht="15" hidden="false" customHeight="false" outlineLevel="0" collapsed="false">
      <c r="A31" s="18"/>
      <c r="B31" s="18"/>
      <c r="C31" s="18"/>
      <c r="D31" s="18"/>
      <c r="E31" s="18"/>
      <c r="F31" s="18" t="str">
        <f aca="false">IF(D31="","",IF(D31&lt;=E31,"LOW STOCK",""))</f>
        <v/>
      </c>
      <c r="G31" s="19"/>
      <c r="H31" s="19"/>
      <c r="I31" s="20" t="str">
        <f aca="false">IF(H31="","",IF(H31=0,"",(H31-G31)/H31))</f>
        <v/>
      </c>
      <c r="J31" s="19" t="str">
        <f aca="false">IF(D31="","",D31*G31)</f>
        <v/>
      </c>
    </row>
    <row r="32" customFormat="false" ht="15" hidden="false" customHeight="false" outlineLevel="0" collapsed="false">
      <c r="A32" s="18"/>
      <c r="B32" s="18"/>
      <c r="C32" s="18"/>
      <c r="D32" s="18"/>
      <c r="E32" s="18"/>
      <c r="F32" s="18" t="str">
        <f aca="false">IF(D32="","",IF(D32&lt;=E32,"LOW STOCK",""))</f>
        <v/>
      </c>
      <c r="G32" s="19"/>
      <c r="H32" s="19"/>
      <c r="I32" s="20" t="str">
        <f aca="false">IF(H32="","",IF(H32=0,"",(H32-G32)/H32))</f>
        <v/>
      </c>
      <c r="J32" s="19" t="str">
        <f aca="false">IF(D32="","",D32*G32)</f>
        <v/>
      </c>
    </row>
    <row r="33" customFormat="false" ht="15" hidden="false" customHeight="false" outlineLevel="0" collapsed="false">
      <c r="A33" s="18"/>
      <c r="B33" s="18"/>
      <c r="C33" s="18"/>
      <c r="D33" s="18"/>
      <c r="E33" s="18"/>
      <c r="F33" s="18" t="str">
        <f aca="false">IF(D33="","",IF(D33&lt;=E33,"LOW STOCK",""))</f>
        <v/>
      </c>
      <c r="G33" s="19"/>
      <c r="H33" s="19"/>
      <c r="I33" s="20" t="str">
        <f aca="false">IF(H33="","",IF(H33=0,"",(H33-G33)/H33))</f>
        <v/>
      </c>
      <c r="J33" s="19" t="str">
        <f aca="false">IF(D33="","",D33*G33)</f>
        <v/>
      </c>
    </row>
    <row r="34" customFormat="false" ht="15" hidden="false" customHeight="false" outlineLevel="0" collapsed="false">
      <c r="A34" s="18"/>
      <c r="B34" s="18"/>
      <c r="C34" s="18"/>
      <c r="D34" s="18"/>
      <c r="E34" s="18"/>
      <c r="F34" s="18" t="str">
        <f aca="false">IF(D34="","",IF(D34&lt;=E34,"LOW STOCK",""))</f>
        <v/>
      </c>
      <c r="G34" s="19"/>
      <c r="H34" s="19"/>
      <c r="I34" s="20" t="str">
        <f aca="false">IF(H34="","",IF(H34=0,"",(H34-G34)/H34))</f>
        <v/>
      </c>
      <c r="J34" s="19" t="str">
        <f aca="false">IF(D34="","",D34*G34)</f>
        <v/>
      </c>
    </row>
    <row r="35" customFormat="false" ht="15" hidden="false" customHeight="false" outlineLevel="0" collapsed="false">
      <c r="A35" s="18"/>
      <c r="B35" s="18"/>
      <c r="C35" s="18"/>
      <c r="D35" s="18"/>
      <c r="E35" s="18"/>
      <c r="F35" s="18" t="str">
        <f aca="false">IF(D35="","",IF(D35&lt;=E35,"LOW STOCK",""))</f>
        <v/>
      </c>
      <c r="G35" s="19"/>
      <c r="H35" s="19"/>
      <c r="I35" s="20" t="str">
        <f aca="false">IF(H35="","",IF(H35=0,"",(H35-G35)/H35))</f>
        <v/>
      </c>
      <c r="J35" s="19" t="str">
        <f aca="false">IF(D35="","",D35*G35)</f>
        <v/>
      </c>
    </row>
    <row r="36" customFormat="false" ht="15" hidden="false" customHeight="false" outlineLevel="0" collapsed="false">
      <c r="A36" s="18"/>
      <c r="B36" s="18"/>
      <c r="C36" s="18"/>
      <c r="D36" s="18"/>
      <c r="E36" s="18"/>
      <c r="F36" s="18" t="str">
        <f aca="false">IF(D36="","",IF(D36&lt;=E36,"LOW STOCK",""))</f>
        <v/>
      </c>
      <c r="G36" s="19"/>
      <c r="H36" s="19"/>
      <c r="I36" s="20" t="str">
        <f aca="false">IF(H36="","",IF(H36=0,"",(H36-G36)/H36))</f>
        <v/>
      </c>
      <c r="J36" s="19" t="str">
        <f aca="false">IF(D36="","",D36*G36)</f>
        <v/>
      </c>
    </row>
    <row r="37" customFormat="false" ht="15" hidden="false" customHeight="false" outlineLevel="0" collapsed="false">
      <c r="A37" s="18"/>
      <c r="B37" s="18"/>
      <c r="C37" s="18"/>
      <c r="D37" s="18"/>
      <c r="E37" s="18"/>
      <c r="F37" s="18" t="str">
        <f aca="false">IF(D37="","",IF(D37&lt;=E37,"LOW STOCK",""))</f>
        <v/>
      </c>
      <c r="G37" s="19"/>
      <c r="H37" s="19"/>
      <c r="I37" s="20" t="str">
        <f aca="false">IF(H37="","",IF(H37=0,"",(H37-G37)/H37))</f>
        <v/>
      </c>
      <c r="J37" s="19" t="str">
        <f aca="false">IF(D37="","",D37*G37)</f>
        <v/>
      </c>
    </row>
    <row r="38" customFormat="false" ht="15" hidden="false" customHeight="false" outlineLevel="0" collapsed="false">
      <c r="A38" s="18"/>
      <c r="B38" s="18"/>
      <c r="C38" s="18"/>
      <c r="D38" s="18"/>
      <c r="E38" s="18"/>
      <c r="F38" s="18" t="str">
        <f aca="false">IF(D38="","",IF(D38&lt;=E38,"LOW STOCK",""))</f>
        <v/>
      </c>
      <c r="G38" s="19"/>
      <c r="H38" s="19"/>
      <c r="I38" s="20" t="str">
        <f aca="false">IF(H38="","",IF(H38=0,"",(H38-G38)/H38))</f>
        <v/>
      </c>
      <c r="J38" s="19" t="str">
        <f aca="false">IF(D38="","",D38*G38)</f>
        <v/>
      </c>
    </row>
    <row r="39" customFormat="false" ht="15" hidden="false" customHeight="false" outlineLevel="0" collapsed="false">
      <c r="A39" s="18"/>
      <c r="B39" s="18"/>
      <c r="C39" s="18"/>
      <c r="D39" s="18"/>
      <c r="E39" s="18"/>
      <c r="F39" s="18" t="str">
        <f aca="false">IF(D39="","",IF(D39&lt;=E39,"LOW STOCK",""))</f>
        <v/>
      </c>
      <c r="G39" s="19"/>
      <c r="H39" s="19"/>
      <c r="I39" s="20" t="str">
        <f aca="false">IF(H39="","",IF(H39=0,"",(H39-G39)/H39))</f>
        <v/>
      </c>
      <c r="J39" s="19" t="str">
        <f aca="false">IF(D39="","",D39*G39)</f>
        <v/>
      </c>
    </row>
    <row r="40" customFormat="false" ht="15" hidden="false" customHeight="false" outlineLevel="0" collapsed="false">
      <c r="A40" s="18"/>
      <c r="B40" s="18"/>
      <c r="C40" s="18"/>
      <c r="D40" s="18"/>
      <c r="E40" s="18"/>
      <c r="F40" s="18" t="str">
        <f aca="false">IF(D40="","",IF(D40&lt;=E40,"LOW STOCK",""))</f>
        <v/>
      </c>
      <c r="G40" s="19"/>
      <c r="H40" s="19"/>
      <c r="I40" s="20" t="str">
        <f aca="false">IF(H40="","",IF(H40=0,"",(H40-G40)/H40))</f>
        <v/>
      </c>
      <c r="J40" s="19" t="str">
        <f aca="false">IF(D40="","",D40*G40)</f>
        <v/>
      </c>
    </row>
    <row r="41" customFormat="false" ht="15" hidden="false" customHeight="false" outlineLevel="0" collapsed="false">
      <c r="A41" s="18"/>
      <c r="B41" s="18"/>
      <c r="C41" s="18"/>
      <c r="D41" s="18"/>
      <c r="E41" s="18"/>
      <c r="F41" s="18" t="str">
        <f aca="false">IF(D41="","",IF(D41&lt;=E41,"LOW STOCK",""))</f>
        <v/>
      </c>
      <c r="G41" s="19"/>
      <c r="H41" s="19"/>
      <c r="I41" s="20" t="str">
        <f aca="false">IF(H41="","",IF(H41=0,"",(H41-G41)/H41))</f>
        <v/>
      </c>
      <c r="J41" s="19" t="str">
        <f aca="false">IF(D41="","",D41*G41)</f>
        <v/>
      </c>
    </row>
    <row r="42" customFormat="false" ht="15" hidden="false" customHeight="false" outlineLevel="0" collapsed="false">
      <c r="A42" s="18"/>
      <c r="B42" s="18"/>
      <c r="C42" s="18"/>
      <c r="D42" s="18"/>
      <c r="E42" s="18"/>
      <c r="F42" s="18" t="str">
        <f aca="false">IF(D42="","",IF(D42&lt;=E42,"LOW STOCK",""))</f>
        <v/>
      </c>
      <c r="G42" s="19"/>
      <c r="H42" s="19"/>
      <c r="I42" s="20" t="str">
        <f aca="false">IF(H42="","",IF(H42=0,"",(H42-G42)/H42))</f>
        <v/>
      </c>
      <c r="J42" s="19" t="str">
        <f aca="false">IF(D42="","",D42*G42)</f>
        <v/>
      </c>
    </row>
    <row r="43" customFormat="false" ht="15" hidden="false" customHeight="false" outlineLevel="0" collapsed="false">
      <c r="A43" s="18"/>
      <c r="B43" s="18"/>
      <c r="C43" s="18"/>
      <c r="D43" s="18"/>
      <c r="E43" s="18"/>
      <c r="F43" s="18" t="str">
        <f aca="false">IF(D43="","",IF(D43&lt;=E43,"LOW STOCK",""))</f>
        <v/>
      </c>
      <c r="G43" s="19"/>
      <c r="H43" s="19"/>
      <c r="I43" s="20" t="str">
        <f aca="false">IF(H43="","",IF(H43=0,"",(H43-G43)/H43))</f>
        <v/>
      </c>
      <c r="J43" s="19" t="str">
        <f aca="false">IF(D43="","",D43*G43)</f>
        <v/>
      </c>
    </row>
    <row r="44" customFormat="false" ht="15" hidden="false" customHeight="false" outlineLevel="0" collapsed="false">
      <c r="A44" s="18"/>
      <c r="B44" s="18"/>
      <c r="C44" s="18"/>
      <c r="D44" s="18"/>
      <c r="E44" s="18"/>
      <c r="F44" s="18" t="str">
        <f aca="false">IF(D44="","",IF(D44&lt;=E44,"LOW STOCK",""))</f>
        <v/>
      </c>
      <c r="G44" s="19"/>
      <c r="H44" s="19"/>
      <c r="I44" s="20" t="str">
        <f aca="false">IF(H44="","",IF(H44=0,"",(H44-G44)/H44))</f>
        <v/>
      </c>
      <c r="J44" s="19" t="str">
        <f aca="false">IF(D44="","",D44*G44)</f>
        <v/>
      </c>
    </row>
    <row r="45" customFormat="false" ht="15" hidden="false" customHeight="false" outlineLevel="0" collapsed="false">
      <c r="A45" s="18"/>
      <c r="B45" s="18"/>
      <c r="C45" s="18"/>
      <c r="D45" s="18"/>
      <c r="E45" s="18"/>
      <c r="F45" s="18" t="str">
        <f aca="false">IF(D45="","",IF(D45&lt;=E45,"LOW STOCK",""))</f>
        <v/>
      </c>
      <c r="G45" s="19"/>
      <c r="H45" s="19"/>
      <c r="I45" s="20" t="str">
        <f aca="false">IF(H45="","",IF(H45=0,"",(H45-G45)/H45))</f>
        <v/>
      </c>
      <c r="J45" s="19" t="str">
        <f aca="false">IF(D45="","",D45*G45)</f>
        <v/>
      </c>
    </row>
    <row r="46" customFormat="false" ht="15" hidden="false" customHeight="false" outlineLevel="0" collapsed="false">
      <c r="A46" s="18"/>
      <c r="B46" s="18"/>
      <c r="C46" s="18"/>
      <c r="D46" s="18"/>
      <c r="E46" s="18"/>
      <c r="F46" s="18" t="str">
        <f aca="false">IF(D46="","",IF(D46&lt;=E46,"LOW STOCK",""))</f>
        <v/>
      </c>
      <c r="G46" s="19"/>
      <c r="H46" s="19"/>
      <c r="I46" s="20" t="str">
        <f aca="false">IF(H46="","",IF(H46=0,"",(H46-G46)/H46))</f>
        <v/>
      </c>
      <c r="J46" s="19" t="str">
        <f aca="false">IF(D46="","",D46*G46)</f>
        <v/>
      </c>
    </row>
    <row r="47" customFormat="false" ht="15" hidden="false" customHeight="false" outlineLevel="0" collapsed="false">
      <c r="A47" s="18"/>
      <c r="B47" s="18"/>
      <c r="C47" s="18"/>
      <c r="D47" s="18"/>
      <c r="E47" s="18"/>
      <c r="F47" s="18" t="str">
        <f aca="false">IF(D47="","",IF(D47&lt;=E47,"LOW STOCK",""))</f>
        <v/>
      </c>
      <c r="G47" s="19"/>
      <c r="H47" s="19"/>
      <c r="I47" s="20" t="str">
        <f aca="false">IF(H47="","",IF(H47=0,"",(H47-G47)/H47))</f>
        <v/>
      </c>
      <c r="J47" s="19" t="str">
        <f aca="false">IF(D47="","",D47*G47)</f>
        <v/>
      </c>
    </row>
    <row r="48" customFormat="false" ht="15" hidden="false" customHeight="false" outlineLevel="0" collapsed="false">
      <c r="A48" s="18"/>
      <c r="B48" s="18"/>
      <c r="C48" s="18"/>
      <c r="D48" s="18"/>
      <c r="E48" s="18"/>
      <c r="F48" s="18" t="str">
        <f aca="false">IF(D48="","",IF(D48&lt;=E48,"LOW STOCK",""))</f>
        <v/>
      </c>
      <c r="G48" s="19"/>
      <c r="H48" s="19"/>
      <c r="I48" s="20" t="str">
        <f aca="false">IF(H48="","",IF(H48=0,"",(H48-G48)/H48))</f>
        <v/>
      </c>
      <c r="J48" s="19" t="str">
        <f aca="false">IF(D48="","",D48*G48)</f>
        <v/>
      </c>
    </row>
    <row r="49" customFormat="false" ht="15" hidden="false" customHeight="false" outlineLevel="0" collapsed="false">
      <c r="A49" s="18"/>
      <c r="B49" s="18"/>
      <c r="C49" s="18"/>
      <c r="D49" s="18"/>
      <c r="E49" s="18"/>
      <c r="F49" s="18" t="str">
        <f aca="false">IF(D49="","",IF(D49&lt;=E49,"LOW STOCK",""))</f>
        <v/>
      </c>
      <c r="G49" s="19"/>
      <c r="H49" s="19"/>
      <c r="I49" s="20" t="str">
        <f aca="false">IF(H49="","",IF(H49=0,"",(H49-G49)/H49))</f>
        <v/>
      </c>
      <c r="J49" s="19" t="str">
        <f aca="false">IF(D49="","",D49*G49)</f>
        <v/>
      </c>
    </row>
    <row r="52" customFormat="false" ht="16.15" hidden="false" customHeight="false" outlineLevel="0" collapsed="false">
      <c r="A52" s="6" t="s">
        <v>66</v>
      </c>
      <c r="B52" s="6"/>
      <c r="C52" s="6"/>
      <c r="D52" s="6"/>
      <c r="E52" s="6"/>
      <c r="F52" s="6"/>
      <c r="G52" s="6"/>
      <c r="H52" s="6"/>
      <c r="I52" s="6"/>
      <c r="J52" s="6"/>
    </row>
    <row r="53" customFormat="false" ht="15" hidden="false" customHeight="false" outlineLevel="0" collapsed="false">
      <c r="A53" s="4" t="s">
        <v>36</v>
      </c>
      <c r="J53" s="21" t="n">
        <f aca="false">SUM(J4:J50)</f>
        <v>519.9</v>
      </c>
    </row>
  </sheetData>
  <mergeCells count="2">
    <mergeCell ref="A1:J1"/>
    <mergeCell ref="A52:J52"/>
  </mergeCells>
  <conditionalFormatting sqref="F4:F50">
    <cfRule type="expression" priority="2" aboveAverage="0" equalAverage="0" bottom="0" percent="0" rank="0" text="" dxfId="0">
      <formula>F4="LOW STOCK"</formula>
    </cfRule>
  </conditionalFormatting>
  <dataValidations count="1">
    <dataValidation allowBlank="true" errorStyle="stop" operator="between" showDropDown="false" showErrorMessage="false" showInputMessage="false" sqref="C4:C50" type="list">
      <formula1>"Merch,Tech,Apparel,Consumable,Equipment,Other"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13"/>
    <col collapsed="false" customWidth="true" hidden="false" outlineLevel="0" max="7" min="7" style="0" width="28"/>
  </cols>
  <sheetData>
    <row r="1" customFormat="false" ht="24.45" hidden="false" customHeight="false" outlineLevel="0" collapsed="false">
      <c r="A1" s="11" t="s">
        <v>67</v>
      </c>
      <c r="B1" s="11"/>
      <c r="C1" s="11"/>
      <c r="D1" s="11"/>
      <c r="E1" s="11"/>
      <c r="F1" s="11"/>
      <c r="G1" s="11"/>
    </row>
    <row r="3" customFormat="false" ht="26.85" hidden="false" customHeight="false" outlineLevel="0" collapsed="false">
      <c r="A3" s="12" t="s">
        <v>46</v>
      </c>
      <c r="B3" s="12" t="s">
        <v>47</v>
      </c>
      <c r="C3" s="12" t="s">
        <v>68</v>
      </c>
      <c r="D3" s="12" t="s">
        <v>69</v>
      </c>
      <c r="E3" s="12" t="s">
        <v>70</v>
      </c>
      <c r="F3" s="12" t="s">
        <v>71</v>
      </c>
      <c r="G3" s="12" t="s">
        <v>72</v>
      </c>
    </row>
    <row r="4" customFormat="false" ht="15" hidden="false" customHeight="false" outlineLevel="0" collapsed="false">
      <c r="A4" s="13" t="s">
        <v>59</v>
      </c>
      <c r="B4" s="13" t="s">
        <v>60</v>
      </c>
      <c r="C4" s="13" t="n">
        <v>30</v>
      </c>
      <c r="D4" s="22" t="n">
        <v>46191</v>
      </c>
      <c r="E4" s="22" t="n">
        <v>46205</v>
      </c>
      <c r="F4" s="13" t="s">
        <v>39</v>
      </c>
      <c r="G4" s="13" t="s">
        <v>73</v>
      </c>
    </row>
    <row r="5" customFormat="false" ht="15" hidden="false" customHeight="false" outlineLevel="0" collapsed="false">
      <c r="A5" s="13" t="s">
        <v>63</v>
      </c>
      <c r="B5" s="13" t="s">
        <v>64</v>
      </c>
      <c r="C5" s="13" t="n">
        <v>25</v>
      </c>
      <c r="D5" s="22" t="n">
        <v>46188</v>
      </c>
      <c r="E5" s="22" t="n">
        <v>46195</v>
      </c>
      <c r="F5" s="13" t="s">
        <v>39</v>
      </c>
      <c r="G5" s="13"/>
    </row>
    <row r="6" customFormat="false" ht="15" hidden="false" customHeight="false" outlineLevel="0" collapsed="false">
      <c r="A6" s="18"/>
      <c r="B6" s="18"/>
      <c r="C6" s="18"/>
      <c r="D6" s="23"/>
      <c r="E6" s="23"/>
      <c r="F6" s="18"/>
      <c r="G6" s="18"/>
    </row>
    <row r="7" customFormat="false" ht="15" hidden="false" customHeight="false" outlineLevel="0" collapsed="false">
      <c r="A7" s="18"/>
      <c r="B7" s="18"/>
      <c r="C7" s="18"/>
      <c r="D7" s="23"/>
      <c r="E7" s="23"/>
      <c r="F7" s="18"/>
      <c r="G7" s="18"/>
    </row>
    <row r="8" customFormat="false" ht="15" hidden="false" customHeight="false" outlineLevel="0" collapsed="false">
      <c r="A8" s="18"/>
      <c r="B8" s="18"/>
      <c r="C8" s="18"/>
      <c r="D8" s="23"/>
      <c r="E8" s="23"/>
      <c r="F8" s="18"/>
      <c r="G8" s="18"/>
    </row>
    <row r="9" customFormat="false" ht="15" hidden="false" customHeight="false" outlineLevel="0" collapsed="false">
      <c r="A9" s="18"/>
      <c r="B9" s="18"/>
      <c r="C9" s="18"/>
      <c r="D9" s="23"/>
      <c r="E9" s="23"/>
      <c r="F9" s="18"/>
      <c r="G9" s="18"/>
    </row>
    <row r="10" customFormat="false" ht="15" hidden="false" customHeight="false" outlineLevel="0" collapsed="false">
      <c r="A10" s="18"/>
      <c r="B10" s="18"/>
      <c r="C10" s="18"/>
      <c r="D10" s="23"/>
      <c r="E10" s="23"/>
      <c r="F10" s="18"/>
      <c r="G10" s="18"/>
    </row>
    <row r="11" customFormat="false" ht="15" hidden="false" customHeight="false" outlineLevel="0" collapsed="false">
      <c r="A11" s="18"/>
      <c r="B11" s="18"/>
      <c r="C11" s="18"/>
      <c r="D11" s="23"/>
      <c r="E11" s="23"/>
      <c r="F11" s="18"/>
      <c r="G11" s="18"/>
    </row>
    <row r="12" customFormat="false" ht="15" hidden="false" customHeight="false" outlineLevel="0" collapsed="false">
      <c r="A12" s="18"/>
      <c r="B12" s="18"/>
      <c r="C12" s="18"/>
      <c r="D12" s="23"/>
      <c r="E12" s="23"/>
      <c r="F12" s="18"/>
      <c r="G12" s="18"/>
    </row>
    <row r="13" customFormat="false" ht="15" hidden="false" customHeight="false" outlineLevel="0" collapsed="false">
      <c r="A13" s="18"/>
      <c r="B13" s="18"/>
      <c r="C13" s="18"/>
      <c r="D13" s="23"/>
      <c r="E13" s="23"/>
      <c r="F13" s="18"/>
      <c r="G13" s="18"/>
    </row>
    <row r="14" customFormat="false" ht="15" hidden="false" customHeight="false" outlineLevel="0" collapsed="false">
      <c r="A14" s="18"/>
      <c r="B14" s="18"/>
      <c r="C14" s="18"/>
      <c r="D14" s="23"/>
      <c r="E14" s="23"/>
      <c r="F14" s="18"/>
      <c r="G14" s="18"/>
    </row>
    <row r="15" customFormat="false" ht="15" hidden="false" customHeight="false" outlineLevel="0" collapsed="false">
      <c r="A15" s="18"/>
      <c r="B15" s="18"/>
      <c r="C15" s="18"/>
      <c r="D15" s="23"/>
      <c r="E15" s="23"/>
      <c r="F15" s="18"/>
      <c r="G15" s="18"/>
    </row>
    <row r="16" customFormat="false" ht="15" hidden="false" customHeight="false" outlineLevel="0" collapsed="false">
      <c r="A16" s="18"/>
      <c r="B16" s="18"/>
      <c r="C16" s="18"/>
      <c r="D16" s="23"/>
      <c r="E16" s="23"/>
      <c r="F16" s="18"/>
      <c r="G16" s="18"/>
    </row>
    <row r="17" customFormat="false" ht="15" hidden="false" customHeight="false" outlineLevel="0" collapsed="false">
      <c r="A17" s="18"/>
      <c r="B17" s="18"/>
      <c r="C17" s="18"/>
      <c r="D17" s="23"/>
      <c r="E17" s="23"/>
      <c r="F17" s="18"/>
      <c r="G17" s="18"/>
    </row>
    <row r="18" customFormat="false" ht="15" hidden="false" customHeight="false" outlineLevel="0" collapsed="false">
      <c r="A18" s="18"/>
      <c r="B18" s="18"/>
      <c r="C18" s="18"/>
      <c r="D18" s="23"/>
      <c r="E18" s="23"/>
      <c r="F18" s="18"/>
      <c r="G18" s="18"/>
    </row>
    <row r="19" customFormat="false" ht="15" hidden="false" customHeight="false" outlineLevel="0" collapsed="false">
      <c r="A19" s="18"/>
      <c r="B19" s="18"/>
      <c r="C19" s="18"/>
      <c r="D19" s="23"/>
      <c r="E19" s="23"/>
      <c r="F19" s="18"/>
      <c r="G19" s="18"/>
    </row>
    <row r="20" customFormat="false" ht="15" hidden="false" customHeight="false" outlineLevel="0" collapsed="false">
      <c r="A20" s="18"/>
      <c r="B20" s="18"/>
      <c r="C20" s="18"/>
      <c r="D20" s="23"/>
      <c r="E20" s="23"/>
      <c r="F20" s="18"/>
      <c r="G20" s="18"/>
    </row>
    <row r="21" customFormat="false" ht="15" hidden="false" customHeight="false" outlineLevel="0" collapsed="false">
      <c r="A21" s="18"/>
      <c r="B21" s="18"/>
      <c r="C21" s="18"/>
      <c r="D21" s="23"/>
      <c r="E21" s="23"/>
      <c r="F21" s="18"/>
      <c r="G21" s="18"/>
    </row>
    <row r="22" customFormat="false" ht="15" hidden="false" customHeight="false" outlineLevel="0" collapsed="false">
      <c r="A22" s="18"/>
      <c r="B22" s="18"/>
      <c r="C22" s="18"/>
      <c r="D22" s="23"/>
      <c r="E22" s="23"/>
      <c r="F22" s="18"/>
      <c r="G22" s="18"/>
    </row>
    <row r="23" customFormat="false" ht="15" hidden="false" customHeight="false" outlineLevel="0" collapsed="false">
      <c r="A23" s="18"/>
      <c r="B23" s="18"/>
      <c r="C23" s="18"/>
      <c r="D23" s="23"/>
      <c r="E23" s="23"/>
      <c r="F23" s="18"/>
      <c r="G23" s="18"/>
    </row>
    <row r="24" customFormat="false" ht="15" hidden="false" customHeight="false" outlineLevel="0" collapsed="false">
      <c r="A24" s="18"/>
      <c r="B24" s="18"/>
      <c r="C24" s="18"/>
      <c r="D24" s="23"/>
      <c r="E24" s="23"/>
      <c r="F24" s="18"/>
      <c r="G24" s="18"/>
    </row>
    <row r="25" customFormat="false" ht="15" hidden="false" customHeight="false" outlineLevel="0" collapsed="false">
      <c r="A25" s="18"/>
      <c r="B25" s="18"/>
      <c r="C25" s="18"/>
      <c r="D25" s="23"/>
      <c r="E25" s="23"/>
      <c r="F25" s="18"/>
      <c r="G25" s="18"/>
    </row>
    <row r="26" customFormat="false" ht="15" hidden="false" customHeight="false" outlineLevel="0" collapsed="false">
      <c r="A26" s="18"/>
      <c r="B26" s="18"/>
      <c r="C26" s="18"/>
      <c r="D26" s="23"/>
      <c r="E26" s="23"/>
      <c r="F26" s="18"/>
      <c r="G26" s="18"/>
    </row>
    <row r="27" customFormat="false" ht="15" hidden="false" customHeight="false" outlineLevel="0" collapsed="false">
      <c r="A27" s="18"/>
      <c r="B27" s="18"/>
      <c r="C27" s="18"/>
      <c r="D27" s="23"/>
      <c r="E27" s="23"/>
      <c r="F27" s="18"/>
      <c r="G27" s="18"/>
    </row>
    <row r="28" customFormat="false" ht="15" hidden="false" customHeight="false" outlineLevel="0" collapsed="false">
      <c r="A28" s="18"/>
      <c r="B28" s="18"/>
      <c r="C28" s="18"/>
      <c r="D28" s="23"/>
      <c r="E28" s="23"/>
      <c r="F28" s="18"/>
      <c r="G28" s="18"/>
    </row>
    <row r="29" customFormat="false" ht="15" hidden="false" customHeight="false" outlineLevel="0" collapsed="false">
      <c r="A29" s="18"/>
      <c r="B29" s="18"/>
      <c r="C29" s="18"/>
      <c r="D29" s="23"/>
      <c r="E29" s="23"/>
      <c r="F29" s="18"/>
      <c r="G29" s="18"/>
    </row>
    <row r="30" customFormat="false" ht="15" hidden="false" customHeight="false" outlineLevel="0" collapsed="false">
      <c r="A30" s="18"/>
      <c r="B30" s="18"/>
      <c r="C30" s="18"/>
      <c r="D30" s="23"/>
      <c r="E30" s="23"/>
      <c r="F30" s="18"/>
      <c r="G30" s="18"/>
    </row>
    <row r="31" customFormat="false" ht="15" hidden="false" customHeight="false" outlineLevel="0" collapsed="false">
      <c r="A31" s="18"/>
      <c r="B31" s="18"/>
      <c r="C31" s="18"/>
      <c r="D31" s="23"/>
      <c r="E31" s="23"/>
      <c r="F31" s="18"/>
      <c r="G31" s="18"/>
    </row>
    <row r="32" customFormat="false" ht="15" hidden="false" customHeight="false" outlineLevel="0" collapsed="false">
      <c r="A32" s="18"/>
      <c r="B32" s="18"/>
      <c r="C32" s="18"/>
      <c r="D32" s="23"/>
      <c r="E32" s="23"/>
      <c r="F32" s="18"/>
      <c r="G32" s="18"/>
    </row>
    <row r="33" customFormat="false" ht="15" hidden="false" customHeight="false" outlineLevel="0" collapsed="false">
      <c r="A33" s="18"/>
      <c r="B33" s="18"/>
      <c r="C33" s="18"/>
      <c r="D33" s="23"/>
      <c r="E33" s="23"/>
      <c r="F33" s="18"/>
      <c r="G33" s="18"/>
    </row>
    <row r="34" customFormat="false" ht="15" hidden="false" customHeight="false" outlineLevel="0" collapsed="false">
      <c r="A34" s="18"/>
      <c r="B34" s="18"/>
      <c r="C34" s="18"/>
      <c r="D34" s="23"/>
      <c r="E34" s="23"/>
      <c r="F34" s="18"/>
      <c r="G34" s="18"/>
    </row>
    <row r="35" customFormat="false" ht="15" hidden="false" customHeight="false" outlineLevel="0" collapsed="false">
      <c r="A35" s="18"/>
      <c r="B35" s="18"/>
      <c r="C35" s="18"/>
      <c r="D35" s="23"/>
      <c r="E35" s="23"/>
      <c r="F35" s="18"/>
      <c r="G35" s="18"/>
    </row>
    <row r="36" customFormat="false" ht="15" hidden="false" customHeight="false" outlineLevel="0" collapsed="false">
      <c r="A36" s="18"/>
      <c r="B36" s="18"/>
      <c r="C36" s="18"/>
      <c r="D36" s="23"/>
      <c r="E36" s="23"/>
      <c r="F36" s="18"/>
      <c r="G36" s="18"/>
    </row>
    <row r="37" customFormat="false" ht="15" hidden="false" customHeight="false" outlineLevel="0" collapsed="false">
      <c r="A37" s="18"/>
      <c r="B37" s="18"/>
      <c r="C37" s="18"/>
      <c r="D37" s="23"/>
      <c r="E37" s="23"/>
      <c r="F37" s="18"/>
      <c r="G37" s="18"/>
    </row>
    <row r="38" customFormat="false" ht="15" hidden="false" customHeight="false" outlineLevel="0" collapsed="false">
      <c r="A38" s="18"/>
      <c r="B38" s="18"/>
      <c r="C38" s="18"/>
      <c r="D38" s="23"/>
      <c r="E38" s="23"/>
      <c r="F38" s="18"/>
      <c r="G38" s="18"/>
    </row>
    <row r="39" customFormat="false" ht="15" hidden="false" customHeight="false" outlineLevel="0" collapsed="false">
      <c r="A39" s="18"/>
      <c r="B39" s="18"/>
      <c r="C39" s="18"/>
      <c r="D39" s="23"/>
      <c r="E39" s="23"/>
      <c r="F39" s="18"/>
      <c r="G39" s="18"/>
    </row>
  </sheetData>
  <mergeCells count="1">
    <mergeCell ref="A1:G1"/>
  </mergeCells>
  <conditionalFormatting sqref="F4:F40">
    <cfRule type="expression" priority="2" aboveAverage="0" equalAverage="0" bottom="0" percent="0" rank="0" text="" dxfId="1">
      <formula>F4="Received"</formula>
    </cfRule>
    <cfRule type="expression" priority="3" aboveAverage="0" equalAverage="0" bottom="0" percent="0" rank="0" text="" dxfId="2">
      <formula>F4="Shipped"</formula>
    </cfRule>
    <cfRule type="expression" priority="4" aboveAverage="0" equalAverage="0" bottom="0" percent="0" rank="0" text="" dxfId="3">
      <formula>F4="Ordered"</formula>
    </cfRule>
    <cfRule type="expression" priority="5" aboveAverage="0" equalAverage="0" bottom="0" percent="0" rank="0" text="" dxfId="4">
      <formula>F4="Cancelled"</formula>
    </cfRule>
  </conditionalFormatting>
  <dataValidations count="1">
    <dataValidation allowBlank="true" errorStyle="stop" operator="between" showDropDown="false" showErrorMessage="false" showInputMessage="false" sqref="F4:F40" type="list">
      <formula1>"Ordered,Shipped,Received,Cancelled"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8"/>
    <col collapsed="false" customWidth="true" hidden="false" outlineLevel="0" max="3" min="3" style="0" width="18"/>
    <col collapsed="false" customWidth="true" hidden="false" outlineLevel="0" max="4" min="4" style="0" width="22"/>
    <col collapsed="false" customWidth="true" hidden="false" outlineLevel="0" max="5" min="5" style="0" width="28"/>
  </cols>
  <sheetData>
    <row r="1" customFormat="false" ht="24.45" hidden="false" customHeight="false" outlineLevel="0" collapsed="false">
      <c r="A1" s="11" t="s">
        <v>74</v>
      </c>
      <c r="B1" s="11"/>
      <c r="C1" s="11"/>
      <c r="D1" s="11"/>
      <c r="E1" s="11"/>
    </row>
    <row r="3" customFormat="false" ht="26.85" hidden="false" customHeight="false" outlineLevel="0" collapsed="false">
      <c r="A3" s="12" t="s">
        <v>75</v>
      </c>
      <c r="B3" s="12" t="s">
        <v>76</v>
      </c>
      <c r="C3" s="12" t="s">
        <v>77</v>
      </c>
      <c r="D3" s="12" t="s">
        <v>78</v>
      </c>
      <c r="E3" s="12" t="s">
        <v>72</v>
      </c>
    </row>
    <row r="4" customFormat="false" ht="15" hidden="false" customHeight="false" outlineLevel="0" collapsed="false">
      <c r="A4" s="13" t="s">
        <v>79</v>
      </c>
      <c r="B4" s="13" t="s">
        <v>80</v>
      </c>
      <c r="C4" s="13" t="n">
        <v>14</v>
      </c>
      <c r="D4" s="13" t="s">
        <v>81</v>
      </c>
      <c r="E4" s="13" t="s">
        <v>82</v>
      </c>
    </row>
    <row r="5" customFormat="false" ht="15" hidden="false" customHeight="false" outlineLevel="0" collapsed="false">
      <c r="A5" s="13" t="s">
        <v>83</v>
      </c>
      <c r="B5" s="13" t="s">
        <v>84</v>
      </c>
      <c r="C5" s="13" t="n">
        <v>7</v>
      </c>
      <c r="D5" s="13" t="s">
        <v>65</v>
      </c>
      <c r="E5" s="13"/>
    </row>
    <row r="6" customFormat="false" ht="15" hidden="false" customHeight="false" outlineLevel="0" collapsed="false">
      <c r="A6" s="18"/>
      <c r="B6" s="18"/>
      <c r="C6" s="18"/>
      <c r="D6" s="18"/>
      <c r="E6" s="18"/>
    </row>
    <row r="7" customFormat="false" ht="15" hidden="false" customHeight="false" outlineLevel="0" collapsed="false">
      <c r="A7" s="18"/>
      <c r="B7" s="18"/>
      <c r="C7" s="18"/>
      <c r="D7" s="18"/>
      <c r="E7" s="18"/>
    </row>
    <row r="8" customFormat="false" ht="15" hidden="false" customHeight="false" outlineLevel="0" collapsed="false">
      <c r="A8" s="18"/>
      <c r="B8" s="18"/>
      <c r="C8" s="18"/>
      <c r="D8" s="18"/>
      <c r="E8" s="18"/>
    </row>
    <row r="9" customFormat="false" ht="15" hidden="false" customHeight="false" outlineLevel="0" collapsed="false">
      <c r="A9" s="18"/>
      <c r="B9" s="18"/>
      <c r="C9" s="18"/>
      <c r="D9" s="18"/>
      <c r="E9" s="18"/>
    </row>
    <row r="10" customFormat="false" ht="15" hidden="false" customHeight="false" outlineLevel="0" collapsed="false">
      <c r="A10" s="18"/>
      <c r="B10" s="18"/>
      <c r="C10" s="18"/>
      <c r="D10" s="18"/>
      <c r="E10" s="18"/>
    </row>
    <row r="11" customFormat="false" ht="15" hidden="false" customHeight="false" outlineLevel="0" collapsed="false">
      <c r="A11" s="18"/>
      <c r="B11" s="18"/>
      <c r="C11" s="18"/>
      <c r="D11" s="18"/>
      <c r="E11" s="18"/>
    </row>
    <row r="12" customFormat="false" ht="15" hidden="false" customHeight="false" outlineLevel="0" collapsed="false">
      <c r="A12" s="18"/>
      <c r="B12" s="18"/>
      <c r="C12" s="18"/>
      <c r="D12" s="18"/>
      <c r="E12" s="18"/>
    </row>
    <row r="13" customFormat="false" ht="15" hidden="false" customHeight="false" outlineLevel="0" collapsed="false">
      <c r="A13" s="18"/>
      <c r="B13" s="18"/>
      <c r="C13" s="18"/>
      <c r="D13" s="18"/>
      <c r="E13" s="18"/>
    </row>
    <row r="14" customFormat="false" ht="15" hidden="false" customHeight="false" outlineLevel="0" collapsed="false">
      <c r="A14" s="18"/>
      <c r="B14" s="18"/>
      <c r="C14" s="18"/>
      <c r="D14" s="18"/>
      <c r="E14" s="18"/>
    </row>
    <row r="15" customFormat="false" ht="15" hidden="false" customHeight="false" outlineLevel="0" collapsed="false">
      <c r="A15" s="18"/>
      <c r="B15" s="18"/>
      <c r="C15" s="18"/>
      <c r="D15" s="18"/>
      <c r="E15" s="18"/>
    </row>
    <row r="16" customFormat="false" ht="15" hidden="false" customHeight="false" outlineLevel="0" collapsed="false">
      <c r="A16" s="18"/>
      <c r="B16" s="18"/>
      <c r="C16" s="18"/>
      <c r="D16" s="18"/>
      <c r="E16" s="18"/>
    </row>
    <row r="17" customFormat="false" ht="15" hidden="false" customHeight="false" outlineLevel="0" collapsed="false">
      <c r="A17" s="18"/>
      <c r="B17" s="18"/>
      <c r="C17" s="18"/>
      <c r="D17" s="18"/>
      <c r="E17" s="18"/>
    </row>
    <row r="18" customFormat="false" ht="15" hidden="false" customHeight="false" outlineLevel="0" collapsed="false">
      <c r="A18" s="18"/>
      <c r="B18" s="18"/>
      <c r="C18" s="18"/>
      <c r="D18" s="18"/>
      <c r="E18" s="18"/>
    </row>
    <row r="19" customFormat="false" ht="15" hidden="false" customHeight="false" outlineLevel="0" collapsed="false">
      <c r="A19" s="18"/>
      <c r="B19" s="18"/>
      <c r="C19" s="18"/>
      <c r="D19" s="18"/>
      <c r="E19" s="18"/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24.45" hidden="false" customHeight="false" outlineLevel="0" collapsed="false">
      <c r="A1" s="11" t="s">
        <v>85</v>
      </c>
      <c r="B1" s="11"/>
    </row>
    <row r="2" customFormat="false" ht="15" hidden="false" customHeight="false" outlineLevel="0" collapsed="false">
      <c r="A2" s="2" t="s">
        <v>86</v>
      </c>
      <c r="B2" s="2"/>
    </row>
    <row r="4" customFormat="false" ht="15" hidden="false" customHeight="false" outlineLevel="0" collapsed="false">
      <c r="A4" s="12" t="s">
        <v>87</v>
      </c>
      <c r="B4" s="12" t="s">
        <v>88</v>
      </c>
    </row>
    <row r="5" customFormat="false" ht="84.75" hidden="false" customHeight="true" outlineLevel="0" collapsed="false">
      <c r="A5" s="24" t="s">
        <v>89</v>
      </c>
      <c r="B5" s="25" t="s">
        <v>90</v>
      </c>
    </row>
    <row r="6" customFormat="false" ht="84.75" hidden="false" customHeight="true" outlineLevel="0" collapsed="false">
      <c r="A6" s="24" t="s">
        <v>91</v>
      </c>
      <c r="B6" s="25" t="s">
        <v>92</v>
      </c>
    </row>
    <row r="7" customFormat="false" ht="84.75" hidden="false" customHeight="true" outlineLevel="0" collapsed="false">
      <c r="A7" s="24" t="s">
        <v>93</v>
      </c>
      <c r="B7" s="25" t="s">
        <v>94</v>
      </c>
    </row>
    <row r="8" customFormat="false" ht="84.75" hidden="false" customHeight="true" outlineLevel="0" collapsed="false">
      <c r="A8" s="24" t="s">
        <v>95</v>
      </c>
      <c r="B8" s="25" t="s">
        <v>96</v>
      </c>
    </row>
    <row r="9" customFormat="false" ht="84.75" hidden="false" customHeight="true" outlineLevel="0" collapsed="false">
      <c r="A9" s="24" t="s">
        <v>97</v>
      </c>
      <c r="B9" s="25" t="s">
        <v>98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2026-06-21T01:01:32Z</dcterms:created>
  <dc:creator>openpyxl</dc:creator>
  <dc:description/>
  <dc:language>en-US</dc:language>
  <cp:lastModifiedBy/>
  <dcterms:modified xsi:type="dcterms:W3CDTF">2026-06-21T01:01:32Z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