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shboard" sheetId="2" state="visible" r:id="rId4"/>
    <sheet name="Clients" sheetId="3" state="visible" r:id="rId5"/>
    <sheet name="Invoices" sheetId="4" state="visible" r:id="rId6"/>
    <sheet name="Invoice Template" sheetId="5" state="visible" r:id="rId7"/>
    <sheet name="AI Prompt Libr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<sst xmlns="http://schemas.openxmlformats.org/spreadsheetml/2006/main" count="123" uniqueCount="107">
  <si>
    <t xml:space="preserve">SMLSHEETS.AI — FREELANCE INVOICE ENGINE</t>
  </si>
  <si>
    <t xml:space="preserve">AI-powered invoicing &amp; income tracker · Script Master Labs</t>
  </si>
  <si>
    <t xml:space="preserve">WHAT'S IN THIS WORKBOOK</t>
  </si>
  <si>
    <t xml:space="preserve">Dashboard</t>
  </si>
  <si>
    <t xml:space="preserve">Live summary: outstanding invoices, paid this month, overdue alerts</t>
  </si>
  <si>
    <t xml:space="preserve">Clients</t>
  </si>
  <si>
    <t xml:space="preserve">Your client list with contact info and billing defaults</t>
  </si>
  <si>
    <t xml:space="preserve">Invoices</t>
  </si>
  <si>
    <t xml:space="preserve">Every invoice you've sent, with automatic status and overdue tracking</t>
  </si>
  <si>
    <t xml:space="preserve">Invoice Template</t>
  </si>
  <si>
    <t xml:space="preserve">A printable single-invoice template that pulls from your Invoices log</t>
  </si>
  <si>
    <t xml:space="preserve">AI Prompt Library</t>
  </si>
  <si>
    <t xml:space="preserve">Ready-to-paste prompts for your BYOK AI assistant</t>
  </si>
  <si>
    <t xml:space="preserve">HOW TO USE</t>
  </si>
  <si>
    <t xml:space="preserve">1.</t>
  </si>
  <si>
    <t xml:space="preserve">Add your clients to the Clients tab first — name, contact, default rate</t>
  </si>
  <si>
    <t xml:space="preserve">2.</t>
  </si>
  <si>
    <t xml:space="preserve">Log every invoice on the Invoices tab as you send it — client, amount, due date, status</t>
  </si>
  <si>
    <t xml:space="preserve">3.</t>
  </si>
  <si>
    <t xml:space="preserve">Status and overdue flags calculate automatically based on due date and payment status</t>
  </si>
  <si>
    <t xml:space="preserve">4.</t>
  </si>
  <si>
    <t xml:space="preserve">Use the Invoice Template tab to generate a clean, printable invoice for any row</t>
  </si>
  <si>
    <t xml:space="preserve">5.</t>
  </si>
  <si>
    <t xml:space="preserve">Check the Dashboard tab any time for your full income and outstanding-balance picture</t>
  </si>
  <si>
    <t xml:space="preserve">WHY TRACK THIS SEPARATELY FROM GENERAL BOOKKEEPING</t>
  </si>
  <si>
    <t xml:space="preserve">Freelance income is irregular by nature — payments arrive late, partial, or not at all without</t>
  </si>
  <si>
    <t xml:space="preserve">a clear system to follow up. This workbook is built specifically around the freelance reality:</t>
  </si>
  <si>
    <t xml:space="preserve">knowing exactly who owes you what, since when, so nothing quietly falls through the cracks.</t>
  </si>
  <si>
    <t xml:space="preserve">BYOK — BRING YOUR OWN KEY</t>
  </si>
  <si>
    <t xml:space="preserve">No embedded AI calls, no data leaves this file. The AI Prompt Library gives you ready-made prompts</t>
  </si>
  <si>
    <t xml:space="preserve">for your own AI tool and account. Your client and income data stays yours.</t>
  </si>
  <si>
    <t xml:space="preserve">SUPPORT</t>
  </si>
  <si>
    <t xml:space="preserve">ScriptMasterLabs@gmail.com  ·  scriptmasterlabs.com/smlsheets.html</t>
  </si>
  <si>
    <t xml:space="preserve">INVOICE DASHBOARD</t>
  </si>
  <si>
    <t xml:space="preserve">INCOME SNAPSHOT</t>
  </si>
  <si>
    <t xml:space="preserve">Total Invoiced (all time)</t>
  </si>
  <si>
    <t xml:space="preserve">Total Paid</t>
  </si>
  <si>
    <t xml:space="preserve">Total Outstanding</t>
  </si>
  <si>
    <t xml:space="preserve">Total Overdue</t>
  </si>
  <si>
    <t xml:space="preserve">INVOICE STATUS BREAKDOWN</t>
  </si>
  <si>
    <t xml:space="preserve">Draft</t>
  </si>
  <si>
    <t xml:space="preserve">Sent</t>
  </si>
  <si>
    <t xml:space="preserve">Paid</t>
  </si>
  <si>
    <t xml:space="preserve">Overdue</t>
  </si>
  <si>
    <t xml:space="preserve">Cancelled</t>
  </si>
  <si>
    <t xml:space="preserve">CLIENT COUNT</t>
  </si>
  <si>
    <t xml:space="preserve">Active Clients</t>
  </si>
  <si>
    <t xml:space="preserve">CLIENTS — your client roster</t>
  </si>
  <si>
    <t xml:space="preserve">Client Name</t>
  </si>
  <si>
    <t xml:space="preserve">Contact Email</t>
  </si>
  <si>
    <t xml:space="preserve">Default Rate</t>
  </si>
  <si>
    <t xml:space="preserve">Rate Type</t>
  </si>
  <si>
    <t xml:space="preserve">Payment Terms (days)</t>
  </si>
  <si>
    <t xml:space="preserve">Notes</t>
  </si>
  <si>
    <t xml:space="preserve">Northgate Co.</t>
  </si>
  <si>
    <t xml:space="preserve">billing@northgate.example</t>
  </si>
  <si>
    <t xml:space="preserve">Hourly</t>
  </si>
  <si>
    <t xml:space="preserve">Net 30, prefers monthly invoices</t>
  </si>
  <si>
    <t xml:space="preserve">Brightline LLC</t>
  </si>
  <si>
    <t xml:space="preserve">ap@brightline.example</t>
  </si>
  <si>
    <t xml:space="preserve">Project</t>
  </si>
  <si>
    <t xml:space="preserve">Fixed project rate</t>
  </si>
  <si>
    <t xml:space="preserve">Vantos Group</t>
  </si>
  <si>
    <t xml:space="preserve">finance@vantos.example</t>
  </si>
  <si>
    <t xml:space="preserve">INVOICES — every invoice you've sent</t>
  </si>
  <si>
    <t xml:space="preserve">Invoice #</t>
  </si>
  <si>
    <t xml:space="preserve">Client</t>
  </si>
  <si>
    <t xml:space="preserve">Date Sent</t>
  </si>
  <si>
    <t xml:space="preserve">Due Date</t>
  </si>
  <si>
    <t xml:space="preserve">Amount</t>
  </si>
  <si>
    <t xml:space="preserve">Payment Status</t>
  </si>
  <si>
    <t xml:space="preserve">Days Overdue</t>
  </si>
  <si>
    <t xml:space="preserve">Late?</t>
  </si>
  <si>
    <t xml:space="preserve">INV-1001</t>
  </si>
  <si>
    <t xml:space="preserve">Paid on time</t>
  </si>
  <si>
    <t xml:space="preserve">INV-1002</t>
  </si>
  <si>
    <t xml:space="preserve">Project milestone 1</t>
  </si>
  <si>
    <t xml:space="preserve">INV-1003</t>
  </si>
  <si>
    <t xml:space="preserve">INV-1004</t>
  </si>
  <si>
    <t xml:space="preserve">Following up June 5</t>
  </si>
  <si>
    <t xml:space="preserve">TOTALS</t>
  </si>
  <si>
    <t xml:space="preserve">Total Invoiced</t>
  </si>
  <si>
    <t xml:space="preserve">Total Outstanding (Sent + Overdue)</t>
  </si>
  <si>
    <t xml:space="preserve">INVOICE</t>
  </si>
  <si>
    <t xml:space="preserve">Enter invoice # below to populate:</t>
  </si>
  <si>
    <t xml:space="preserve">From:</t>
  </si>
  <si>
    <t xml:space="preserve">Bill To:</t>
  </si>
  <si>
    <t xml:space="preserve">[Your Business Name]</t>
  </si>
  <si>
    <t xml:space="preserve">[Your Email]</t>
  </si>
  <si>
    <t xml:space="preserve">Status</t>
  </si>
  <si>
    <t xml:space="preserve">AMOUNT DUE</t>
  </si>
  <si>
    <t xml:space="preserve">Notes:</t>
  </si>
  <si>
    <t xml:space="preserve">Generated by SMLSheets.AI — change the Invoice # above to pull a different invoice</t>
  </si>
  <si>
    <t xml:space="preserve">AI PROMPT LIBRARY — paste into your BYOK AI assistant</t>
  </si>
  <si>
    <t xml:space="preserve">Use with ChatGPT, Claude, or any LLM via your own API key.</t>
  </si>
  <si>
    <t xml:space="preserve">Use Case</t>
  </si>
  <si>
    <t xml:space="preserve">Prompt Template</t>
  </si>
  <si>
    <t xml:space="preserve">Draft a polite payment follow-up</t>
  </si>
  <si>
    <t xml:space="preserve">Write a brief, professional payment follow-up email for Invoice #[INVOICE NUMBER] to [CLIENT NAME], originally due [DUE DATE], now [X] days overdue. Keep the tone direct but not aggressive — this is a first/second/third reminder (specify which).</t>
  </si>
  <si>
    <t xml:space="preserve">Write a new client proposal email</t>
  </si>
  <si>
    <t xml:space="preserve">Write a short proposal email to a potential client, [CLIENT/COMPANY NAME], for [PROJECT TYPE]. My rate is $[RATE] [hourly/per project]. Include a brief scope outline and next steps for them to confirm.</t>
  </si>
  <si>
    <t xml:space="preserve">Summarize this month's income</t>
  </si>
  <si>
    <t xml:space="preserve">Here's my invoice data for the month: [PASTE FROM INVOICES TAB]. Summarize total invoiced, total paid, and anything still outstanding, in a few clear sentences I could share with an accountant.</t>
  </si>
  <si>
    <t xml:space="preserve">Decide on a rate increase</t>
  </si>
  <si>
    <t xml:space="preserve">I currently charge $[CURRENT RATE] for [SERVICE TYPE]. My typical client profile is [DESCRIBE]. Help me think through whether a rate increase makes sense right now, and how I might communicate it to existing clients if I decide to raise it.</t>
  </si>
  <si>
    <t xml:space="preserve">Draft scope-creep boundaries</t>
  </si>
  <si>
    <t xml:space="preserve">A client, [CLIENT NAME], has started asking for [DESCRIBE ADDITIONAL REQUESTS] beyond our original agreed scope of [ORIGINAL SCOPE]. Help me draft a polite but clear message addressing this and proposing either an updated scope or additional billing.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</si>
</sst>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General"/>
    <numFmt numFmtId="167" formatCode="yyyy\-mm\-dd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1493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28"/>
      <color rgb="FF39FF14"/>
      <name val="Arial"/>
      <family val="0"/>
      <charset val="1"/>
    </font>
    <font>
      <b val="true"/>
      <sz val="11"/>
      <name val="Cambria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20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000000"/>
        <bgColor rgb="FF0F0F0F"/>
      </patternFill>
    </fill>
    <fill>
      <patternFill patternType="solid">
        <fgColor rgb="FFFFFFCC"/>
        <bgColor rgb="FFFFFFFF"/>
      </patternFill>
    </fill>
    <fill>
      <patternFill patternType="solid">
        <fgColor rgb="FF39FF14"/>
        <bgColor rgb="FF99CC00"/>
      </patternFill>
    </fill>
    <fill>
      <patternFill patternType="solid">
        <fgColor rgb="FFFFD7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DDEBF7"/>
        </patternFill>
      </fill>
    </dxf>
    <dxf>
      <fill>
        <patternFill>
          <bgColor rgb="FFE5E5E5"/>
        </patternFill>
      </fill>
    </dxf>
    <dxf>
      <font>
        <b val="1"/>
        <color rgb="FFCC0000"/>
      </font>
      <fill>
        <patternFill>
          <bgColor rgb="FFFFC7CE"/>
        </patternFill>
      </fill>
    </dxf>
  </dxfs>
  <colors>
    <indexedColors>
      <rgbColor rgb="FF000000"/>
      <rgbColor rgb="FFFFFFFF"/>
      <rgbColor rgb="FFCC0000"/>
      <rgbColor rgb="FF39FF14"/>
      <rgbColor rgb="FF0000FF"/>
      <rgbColor rgb="FFFFFF00"/>
      <rgbColor rgb="FFFF1493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FCC"/>
      <rgbColor rgb="FFDDEBF7"/>
      <rgbColor rgb="FF660066"/>
      <rgbColor rgb="FFFF8080"/>
      <rgbColor rgb="FF0066CC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D7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6.8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0" customFormat="false" ht="15" hidden="false" customHeight="false" outlineLevel="0" collapsed="false">
      <c r="A10" s="4" t="s">
        <v>11</v>
      </c>
      <c r="B10" s="5" t="s">
        <v>12</v>
      </c>
      <c r="C10" s="5"/>
      <c r="D10" s="5"/>
    </row>
    <row r="12" customFormat="false" ht="17.35" hidden="false" customHeight="false" outlineLevel="0" collapsed="false">
      <c r="A12" s="3" t="s">
        <v>13</v>
      </c>
      <c r="B12" s="3"/>
      <c r="C12" s="3"/>
      <c r="D12" s="3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7" customFormat="false" ht="15" hidden="false" customHeight="false" outlineLevel="0" collapsed="false">
      <c r="A17" s="4" t="s">
        <v>22</v>
      </c>
      <c r="B17" s="5" t="s">
        <v>23</v>
      </c>
      <c r="C17" s="5"/>
      <c r="D17" s="5"/>
    </row>
    <row r="19" customFormat="false" ht="17.35" hidden="false" customHeight="false" outlineLevel="0" collapsed="false">
      <c r="A19" s="3" t="s">
        <v>24</v>
      </c>
      <c r="B19" s="3"/>
      <c r="C19" s="3"/>
      <c r="D19" s="3"/>
    </row>
    <row r="20" customFormat="false" ht="15" hidden="false" customHeight="false" outlineLevel="0" collapsed="false">
      <c r="A20" s="5" t="s">
        <v>25</v>
      </c>
      <c r="B20" s="5"/>
      <c r="C20" s="5"/>
      <c r="D20" s="5"/>
    </row>
    <row r="21" customFormat="false" ht="15" hidden="false" customHeight="false" outlineLevel="0" collapsed="false">
      <c r="A21" s="5" t="s">
        <v>26</v>
      </c>
      <c r="B21" s="5"/>
      <c r="C21" s="5"/>
      <c r="D21" s="5"/>
    </row>
    <row r="22" customFormat="false" ht="15" hidden="false" customHeight="false" outlineLevel="0" collapsed="false">
      <c r="A22" s="5" t="s">
        <v>27</v>
      </c>
      <c r="B22" s="5"/>
      <c r="C22" s="5"/>
      <c r="D22" s="5"/>
    </row>
    <row r="24" customFormat="false" ht="17.35" hidden="false" customHeight="false" outlineLevel="0" collapsed="false">
      <c r="A24" s="3" t="s">
        <v>28</v>
      </c>
      <c r="B24" s="3"/>
      <c r="C24" s="3"/>
      <c r="D24" s="3"/>
    </row>
    <row r="25" customFormat="false" ht="15" hidden="false" customHeight="false" outlineLevel="0" collapsed="false">
      <c r="A25" s="5" t="s">
        <v>29</v>
      </c>
      <c r="B25" s="5"/>
      <c r="C25" s="5"/>
      <c r="D25" s="5"/>
    </row>
    <row r="26" customFormat="false" ht="15" hidden="false" customHeight="false" outlineLevel="0" collapsed="false">
      <c r="A26" s="5" t="s">
        <v>30</v>
      </c>
      <c r="B26" s="5"/>
      <c r="C26" s="5"/>
      <c r="D26" s="5"/>
    </row>
    <row r="28" customFormat="false" ht="17.35" hidden="false" customHeight="false" outlineLevel="0" collapsed="false">
      <c r="A28" s="3" t="s">
        <v>31</v>
      </c>
      <c r="B28" s="3"/>
      <c r="C28" s="3"/>
      <c r="D28" s="3"/>
    </row>
    <row r="29" customFormat="false" ht="15" hidden="false" customHeight="false" outlineLevel="0" collapsed="false">
      <c r="A29" s="5" t="s">
        <v>32</v>
      </c>
      <c r="B29" s="5"/>
      <c r="C29" s="5"/>
      <c r="D29" s="5"/>
    </row>
  </sheetData>
  <mergeCells count="23">
    <mergeCell ref="A1:D1"/>
    <mergeCell ref="A2:D2"/>
    <mergeCell ref="A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A20:D20"/>
    <mergeCell ref="A21:D21"/>
    <mergeCell ref="A22:D22"/>
    <mergeCell ref="A24:D24"/>
    <mergeCell ref="A25:D25"/>
    <mergeCell ref="A26:D26"/>
    <mergeCell ref="A28:D28"/>
    <mergeCell ref="A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4" min="3" style="0" width="12"/>
  </cols>
  <sheetData>
    <row r="1" customFormat="false" ht="26.8" hidden="false" customHeight="false" outlineLevel="0" collapsed="false">
      <c r="A1" s="1" t="s">
        <v>33</v>
      </c>
      <c r="B1" s="1"/>
      <c r="C1" s="1"/>
      <c r="D1" s="1"/>
    </row>
    <row r="3" customFormat="false" ht="16.15" hidden="false" customHeight="false" outlineLevel="0" collapsed="false">
      <c r="A3" s="6" t="s">
        <v>34</v>
      </c>
      <c r="B3" s="6"/>
      <c r="C3" s="6"/>
      <c r="D3" s="6"/>
    </row>
    <row r="4" customFormat="false" ht="15" hidden="false" customHeight="false" outlineLevel="0" collapsed="false">
      <c r="A4" s="4" t="s">
        <v>35</v>
      </c>
      <c r="B4" s="7" t="n">
        <f aca="false">Invoices!E53</f>
        <v>13150</v>
      </c>
    </row>
    <row r="5" customFormat="false" ht="15" hidden="false" customHeight="false" outlineLevel="0" collapsed="false">
      <c r="A5" s="4" t="s">
        <v>36</v>
      </c>
      <c r="B5" s="7" t="n">
        <f aca="false">Invoices!E54</f>
        <v>6300</v>
      </c>
    </row>
    <row r="6" customFormat="false" ht="15" hidden="false" customHeight="false" outlineLevel="0" collapsed="false">
      <c r="A6" s="4" t="s">
        <v>37</v>
      </c>
      <c r="B6" s="7" t="n">
        <f aca="false">Invoices!E55</f>
        <v>6850</v>
      </c>
    </row>
    <row r="7" customFormat="false" ht="15" hidden="false" customHeight="false" outlineLevel="0" collapsed="false">
      <c r="A7" s="4" t="s">
        <v>38</v>
      </c>
      <c r="B7" s="8" t="n">
        <f aca="false">Invoices!E56</f>
        <v>4100</v>
      </c>
    </row>
    <row r="9" customFormat="false" ht="16.15" hidden="false" customHeight="false" outlineLevel="0" collapsed="false">
      <c r="A9" s="6" t="s">
        <v>39</v>
      </c>
      <c r="B9" s="6"/>
      <c r="C9" s="6"/>
      <c r="D9" s="6"/>
    </row>
    <row r="10" customFormat="false" ht="15" hidden="false" customHeight="false" outlineLevel="0" collapsed="false">
      <c r="A10" s="4" t="s">
        <v>40</v>
      </c>
      <c r="B10" s="9" t="n">
        <f aca="false">COUNTIF(Invoices!F4:F50,"Draft")</f>
        <v>0</v>
      </c>
    </row>
    <row r="11" customFormat="false" ht="15" hidden="false" customHeight="false" outlineLevel="0" collapsed="false">
      <c r="A11" s="4" t="s">
        <v>41</v>
      </c>
      <c r="B11" s="9" t="n">
        <f aca="false">COUNTIF(Invoices!F4:F50,"Sent")</f>
        <v>1</v>
      </c>
    </row>
    <row r="12" customFormat="false" ht="15" hidden="false" customHeight="false" outlineLevel="0" collapsed="false">
      <c r="A12" s="4" t="s">
        <v>42</v>
      </c>
      <c r="B12" s="9" t="n">
        <f aca="false">COUNTIF(Invoices!F4:F50,"Paid")</f>
        <v>2</v>
      </c>
    </row>
    <row r="13" customFormat="false" ht="15" hidden="false" customHeight="false" outlineLevel="0" collapsed="false">
      <c r="A13" s="4" t="s">
        <v>43</v>
      </c>
      <c r="B13" s="9" t="n">
        <f aca="false">COUNTIF(Invoices!F4:F50,"Overdue")</f>
        <v>1</v>
      </c>
    </row>
    <row r="14" customFormat="false" ht="15" hidden="false" customHeight="false" outlineLevel="0" collapsed="false">
      <c r="A14" s="4" t="s">
        <v>44</v>
      </c>
      <c r="B14" s="9" t="n">
        <f aca="false">COUNTIF(Invoices!F4:F50,"Cancelled")</f>
        <v>0</v>
      </c>
    </row>
    <row r="16" customFormat="false" ht="16.15" hidden="false" customHeight="false" outlineLevel="0" collapsed="false">
      <c r="A16" s="6" t="s">
        <v>45</v>
      </c>
      <c r="B16" s="6"/>
      <c r="C16" s="6"/>
      <c r="D16" s="6"/>
    </row>
    <row r="17" customFormat="false" ht="15" hidden="false" customHeight="false" outlineLevel="0" collapsed="false">
      <c r="A17" s="4" t="s">
        <v>46</v>
      </c>
      <c r="B17" s="9" t="n">
        <f aca="false">COUNTA(Clients!A4:A25)</f>
        <v>3</v>
      </c>
    </row>
  </sheetData>
  <mergeCells count="4">
    <mergeCell ref="A1:D1"/>
    <mergeCell ref="A3:D3"/>
    <mergeCell ref="A9:D9"/>
    <mergeCell ref="A16:D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5" min="5" style="0" width="18"/>
    <col collapsed="false" customWidth="true" hidden="false" outlineLevel="0" max="6" min="6" style="0" width="30"/>
  </cols>
  <sheetData>
    <row r="1" customFormat="false" ht="24.45" hidden="false" customHeight="false" outlineLevel="0" collapsed="false">
      <c r="A1" s="10" t="s">
        <v>47</v>
      </c>
      <c r="B1" s="10"/>
      <c r="C1" s="10"/>
      <c r="D1" s="10"/>
      <c r="E1" s="10"/>
      <c r="F1" s="10"/>
    </row>
    <row r="3" customFormat="false" ht="26.85" hidden="false" customHeight="false" outlineLevel="0" collapsed="false">
      <c r="A3" s="11" t="s">
        <v>48</v>
      </c>
      <c r="B3" s="11" t="s">
        <v>49</v>
      </c>
      <c r="C3" s="11" t="s">
        <v>50</v>
      </c>
      <c r="D3" s="11" t="s">
        <v>51</v>
      </c>
      <c r="E3" s="11" t="s">
        <v>52</v>
      </c>
      <c r="F3" s="11" t="s">
        <v>53</v>
      </c>
    </row>
    <row r="4" customFormat="false" ht="15" hidden="false" customHeight="false" outlineLevel="0" collapsed="false">
      <c r="A4" s="12" t="s">
        <v>54</v>
      </c>
      <c r="B4" s="12" t="s">
        <v>55</v>
      </c>
      <c r="C4" s="13" t="n">
        <v>95</v>
      </c>
      <c r="D4" s="14" t="s">
        <v>56</v>
      </c>
      <c r="E4" s="12" t="n">
        <v>30</v>
      </c>
      <c r="F4" s="12" t="s">
        <v>57</v>
      </c>
    </row>
    <row r="5" customFormat="false" ht="15" hidden="false" customHeight="false" outlineLevel="0" collapsed="false">
      <c r="A5" s="12" t="s">
        <v>58</v>
      </c>
      <c r="B5" s="12" t="s">
        <v>59</v>
      </c>
      <c r="C5" s="13" t="n">
        <v>2500</v>
      </c>
      <c r="D5" s="14" t="s">
        <v>60</v>
      </c>
      <c r="E5" s="12" t="n">
        <v>15</v>
      </c>
      <c r="F5" s="12" t="s">
        <v>61</v>
      </c>
    </row>
    <row r="6" customFormat="false" ht="15" hidden="false" customHeight="false" outlineLevel="0" collapsed="false">
      <c r="A6" s="12" t="s">
        <v>62</v>
      </c>
      <c r="B6" s="12" t="s">
        <v>63</v>
      </c>
      <c r="C6" s="13" t="n">
        <v>110</v>
      </c>
      <c r="D6" s="14" t="s">
        <v>56</v>
      </c>
      <c r="E6" s="12" t="n">
        <v>30</v>
      </c>
      <c r="F6" s="12"/>
    </row>
    <row r="7" customFormat="false" ht="15" hidden="false" customHeight="false" outlineLevel="0" collapsed="false">
      <c r="A7" s="15"/>
      <c r="B7" s="15"/>
      <c r="C7" s="16"/>
      <c r="D7" s="15"/>
      <c r="E7" s="15"/>
      <c r="F7" s="15"/>
    </row>
    <row r="8" customFormat="false" ht="15" hidden="false" customHeight="false" outlineLevel="0" collapsed="false">
      <c r="A8" s="15"/>
      <c r="B8" s="15"/>
      <c r="C8" s="16"/>
      <c r="D8" s="15"/>
      <c r="E8" s="15"/>
      <c r="F8" s="15"/>
    </row>
    <row r="9" customFormat="false" ht="15" hidden="false" customHeight="false" outlineLevel="0" collapsed="false">
      <c r="A9" s="15"/>
      <c r="B9" s="15"/>
      <c r="C9" s="16"/>
      <c r="D9" s="15"/>
      <c r="E9" s="15"/>
      <c r="F9" s="15"/>
    </row>
    <row r="10" customFormat="false" ht="15" hidden="false" customHeight="false" outlineLevel="0" collapsed="false">
      <c r="A10" s="15"/>
      <c r="B10" s="15"/>
      <c r="C10" s="16"/>
      <c r="D10" s="15"/>
      <c r="E10" s="15"/>
      <c r="F10" s="15"/>
    </row>
    <row r="11" customFormat="false" ht="15" hidden="false" customHeight="false" outlineLevel="0" collapsed="false">
      <c r="A11" s="15"/>
      <c r="B11" s="15"/>
      <c r="C11" s="16"/>
      <c r="D11" s="15"/>
      <c r="E11" s="15"/>
      <c r="F11" s="15"/>
    </row>
    <row r="12" customFormat="false" ht="15" hidden="false" customHeight="false" outlineLevel="0" collapsed="false">
      <c r="A12" s="15"/>
      <c r="B12" s="15"/>
      <c r="C12" s="16"/>
      <c r="D12" s="15"/>
      <c r="E12" s="15"/>
      <c r="F12" s="15"/>
    </row>
    <row r="13" customFormat="false" ht="15" hidden="false" customHeight="false" outlineLevel="0" collapsed="false">
      <c r="A13" s="15"/>
      <c r="B13" s="15"/>
      <c r="C13" s="16"/>
      <c r="D13" s="15"/>
      <c r="E13" s="15"/>
      <c r="F13" s="15"/>
    </row>
    <row r="14" customFormat="false" ht="15" hidden="false" customHeight="false" outlineLevel="0" collapsed="false">
      <c r="A14" s="15"/>
      <c r="B14" s="15"/>
      <c r="C14" s="16"/>
      <c r="D14" s="15"/>
      <c r="E14" s="15"/>
      <c r="F14" s="15"/>
    </row>
    <row r="15" customFormat="false" ht="15" hidden="false" customHeight="false" outlineLevel="0" collapsed="false">
      <c r="A15" s="15"/>
      <c r="B15" s="15"/>
      <c r="C15" s="16"/>
      <c r="D15" s="15"/>
      <c r="E15" s="15"/>
      <c r="F15" s="15"/>
    </row>
    <row r="16" customFormat="false" ht="15" hidden="false" customHeight="false" outlineLevel="0" collapsed="false">
      <c r="A16" s="15"/>
      <c r="B16" s="15"/>
      <c r="C16" s="16"/>
      <c r="D16" s="15"/>
      <c r="E16" s="15"/>
      <c r="F16" s="15"/>
    </row>
    <row r="17" customFormat="false" ht="15" hidden="false" customHeight="false" outlineLevel="0" collapsed="false">
      <c r="A17" s="15"/>
      <c r="B17" s="15"/>
      <c r="C17" s="16"/>
      <c r="D17" s="15"/>
      <c r="E17" s="15"/>
      <c r="F17" s="15"/>
    </row>
    <row r="18" customFormat="false" ht="15" hidden="false" customHeight="false" outlineLevel="0" collapsed="false">
      <c r="A18" s="15"/>
      <c r="B18" s="15"/>
      <c r="C18" s="16"/>
      <c r="D18" s="15"/>
      <c r="E18" s="15"/>
      <c r="F18" s="15"/>
    </row>
    <row r="19" customFormat="false" ht="15" hidden="false" customHeight="false" outlineLevel="0" collapsed="false">
      <c r="A19" s="15"/>
      <c r="B19" s="15"/>
      <c r="C19" s="16"/>
      <c r="D19" s="15"/>
      <c r="E19" s="15"/>
      <c r="F19" s="15"/>
    </row>
    <row r="20" customFormat="false" ht="15" hidden="false" customHeight="false" outlineLevel="0" collapsed="false">
      <c r="A20" s="15"/>
      <c r="B20" s="15"/>
      <c r="C20" s="16"/>
      <c r="D20" s="15"/>
      <c r="E20" s="15"/>
      <c r="F20" s="15"/>
    </row>
    <row r="21" customFormat="false" ht="15" hidden="false" customHeight="false" outlineLevel="0" collapsed="false">
      <c r="A21" s="15"/>
      <c r="B21" s="15"/>
      <c r="C21" s="16"/>
      <c r="D21" s="15"/>
      <c r="E21" s="15"/>
      <c r="F21" s="15"/>
    </row>
    <row r="22" customFormat="false" ht="15" hidden="false" customHeight="false" outlineLevel="0" collapsed="false">
      <c r="A22" s="15"/>
      <c r="B22" s="15"/>
      <c r="C22" s="16"/>
      <c r="D22" s="15"/>
      <c r="E22" s="15"/>
      <c r="F22" s="15"/>
    </row>
    <row r="23" customFormat="false" ht="15" hidden="false" customHeight="false" outlineLevel="0" collapsed="false">
      <c r="A23" s="15"/>
      <c r="B23" s="15"/>
      <c r="C23" s="16"/>
      <c r="D23" s="15"/>
      <c r="E23" s="15"/>
      <c r="F23" s="15"/>
    </row>
    <row r="24" customFormat="false" ht="15" hidden="false" customHeight="false" outlineLevel="0" collapsed="false">
      <c r="A24" s="15"/>
      <c r="B24" s="15"/>
      <c r="C24" s="16"/>
      <c r="D24" s="15"/>
      <c r="E24" s="15"/>
      <c r="F24" s="15"/>
    </row>
  </sheetData>
  <mergeCells count="1">
    <mergeCell ref="A1:F1"/>
  </mergeCells>
  <dataValidations count="1">
    <dataValidation allowBlank="true" errorStyle="stop" operator="between" showDropDown="false" showErrorMessage="false" showInputMessage="false" sqref="D4:D25" type="list">
      <formula1>"Hourly,Project,Retainer,Day Rate"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5" min="3" style="0" width="13"/>
    <col collapsed="false" customWidth="true" hidden="false" outlineLevel="0" max="6" min="6" style="0" width="15"/>
    <col collapsed="false" customWidth="true" hidden="false" outlineLevel="0" max="7" min="7" style="0" width="14"/>
    <col collapsed="false" customWidth="true" hidden="false" outlineLevel="0" max="8" min="8" style="0" width="9"/>
    <col collapsed="false" customWidth="true" hidden="false" outlineLevel="0" max="9" min="9" style="0" width="26"/>
  </cols>
  <sheetData>
    <row r="1" customFormat="false" ht="24.45" hidden="false" customHeight="false" outlineLevel="0" collapsed="false">
      <c r="A1" s="10" t="s">
        <v>64</v>
      </c>
      <c r="B1" s="10"/>
      <c r="C1" s="10"/>
      <c r="D1" s="10"/>
      <c r="E1" s="10"/>
      <c r="F1" s="10"/>
      <c r="G1" s="10"/>
      <c r="H1" s="10"/>
      <c r="I1" s="10"/>
    </row>
    <row r="3" customFormat="false" ht="26.85" hidden="false" customHeight="false" outlineLevel="0" collapsed="false">
      <c r="A3" s="11" t="s">
        <v>65</v>
      </c>
      <c r="B3" s="11" t="s">
        <v>66</v>
      </c>
      <c r="C3" s="11" t="s">
        <v>67</v>
      </c>
      <c r="D3" s="11" t="s">
        <v>68</v>
      </c>
      <c r="E3" s="11" t="s">
        <v>69</v>
      </c>
      <c r="F3" s="11" t="s">
        <v>70</v>
      </c>
      <c r="G3" s="11" t="s">
        <v>71</v>
      </c>
      <c r="H3" s="11" t="s">
        <v>72</v>
      </c>
      <c r="I3" s="11" t="s">
        <v>53</v>
      </c>
    </row>
    <row r="4" customFormat="false" ht="15" hidden="false" customHeight="false" outlineLevel="0" collapsed="false">
      <c r="A4" s="12" t="s">
        <v>73</v>
      </c>
      <c r="B4" s="12" t="s">
        <v>54</v>
      </c>
      <c r="C4" s="17" t="n">
        <v>46157</v>
      </c>
      <c r="D4" s="17" t="n">
        <v>46187</v>
      </c>
      <c r="E4" s="13" t="n">
        <v>3800</v>
      </c>
      <c r="F4" s="14" t="s">
        <v>42</v>
      </c>
      <c r="G4" s="18" t="n">
        <f aca="true">IF(F4="Paid",0,IF(TODAY()&gt;D4,TODAY()-D4,0))</f>
        <v>0</v>
      </c>
      <c r="H4" s="14" t="str">
        <f aca="false">IF(G4&gt;0,"LATE","")</f>
        <v/>
      </c>
      <c r="I4" s="12" t="s">
        <v>74</v>
      </c>
    </row>
    <row r="5" customFormat="false" ht="15" hidden="false" customHeight="false" outlineLevel="0" collapsed="false">
      <c r="A5" s="12" t="s">
        <v>75</v>
      </c>
      <c r="B5" s="12" t="s">
        <v>58</v>
      </c>
      <c r="C5" s="17" t="n">
        <v>46162</v>
      </c>
      <c r="D5" s="17" t="n">
        <v>46177</v>
      </c>
      <c r="E5" s="13" t="n">
        <v>2500</v>
      </c>
      <c r="F5" s="14" t="s">
        <v>42</v>
      </c>
      <c r="G5" s="18" t="n">
        <f aca="true">IF(F5="Paid",0,IF(TODAY()&gt;D5,TODAY()-D5,0))</f>
        <v>0</v>
      </c>
      <c r="H5" s="14" t="str">
        <f aca="false">IF(G5&gt;0,"LATE","")</f>
        <v/>
      </c>
      <c r="I5" s="12" t="s">
        <v>76</v>
      </c>
    </row>
    <row r="6" customFormat="false" ht="15" hidden="false" customHeight="false" outlineLevel="0" collapsed="false">
      <c r="A6" s="12" t="s">
        <v>77</v>
      </c>
      <c r="B6" s="12" t="s">
        <v>62</v>
      </c>
      <c r="C6" s="17" t="n">
        <v>46174</v>
      </c>
      <c r="D6" s="17" t="n">
        <v>46204</v>
      </c>
      <c r="E6" s="13" t="n">
        <v>2750</v>
      </c>
      <c r="F6" s="14" t="s">
        <v>41</v>
      </c>
      <c r="G6" s="18" t="n">
        <f aca="true">IF(F6="Paid",0,IF(TODAY()&gt;D6,TODAY()-D6,0))</f>
        <v>0</v>
      </c>
      <c r="H6" s="14" t="str">
        <f aca="false">IF(G6&gt;0,"LATE","")</f>
        <v/>
      </c>
      <c r="I6" s="12"/>
    </row>
    <row r="7" customFormat="false" ht="15" hidden="false" customHeight="false" outlineLevel="0" collapsed="false">
      <c r="A7" s="12" t="s">
        <v>78</v>
      </c>
      <c r="B7" s="12" t="s">
        <v>54</v>
      </c>
      <c r="C7" s="17" t="n">
        <v>46143</v>
      </c>
      <c r="D7" s="17" t="n">
        <v>46173</v>
      </c>
      <c r="E7" s="13" t="n">
        <v>4100</v>
      </c>
      <c r="F7" s="14" t="s">
        <v>43</v>
      </c>
      <c r="G7" s="18" t="n">
        <f aca="true">IF(F7="Paid",0,IF(TODAY()&gt;D7,TODAY()-D7,0))</f>
        <v>20</v>
      </c>
      <c r="H7" s="14" t="str">
        <f aca="false">IF(G7&gt;0,"LATE","")</f>
        <v>LATE</v>
      </c>
      <c r="I7" s="12" t="s">
        <v>79</v>
      </c>
    </row>
    <row r="8" customFormat="false" ht="15" hidden="false" customHeight="false" outlineLevel="0" collapsed="false">
      <c r="A8" s="15"/>
      <c r="B8" s="15"/>
      <c r="C8" s="19"/>
      <c r="D8" s="19"/>
      <c r="E8" s="16"/>
      <c r="F8" s="15"/>
      <c r="G8" s="15" t="str">
        <f aca="true">IF(D8="","",IF(F8="Paid",0,IF(TODAY()&gt;D8,TODAY()-D8,0)))</f>
        <v/>
      </c>
      <c r="H8" s="15" t="str">
        <f aca="false">IF(D8="","",IF(G8&gt;0,"LATE",""))</f>
        <v/>
      </c>
      <c r="I8" s="15"/>
    </row>
    <row r="9" customFormat="false" ht="15" hidden="false" customHeight="false" outlineLevel="0" collapsed="false">
      <c r="A9" s="15"/>
      <c r="B9" s="15"/>
      <c r="C9" s="19"/>
      <c r="D9" s="19"/>
      <c r="E9" s="16"/>
      <c r="F9" s="15"/>
      <c r="G9" s="15" t="str">
        <f aca="true">IF(D9="","",IF(F9="Paid",0,IF(TODAY()&gt;D9,TODAY()-D9,0)))</f>
        <v/>
      </c>
      <c r="H9" s="15" t="str">
        <f aca="false">IF(D9="","",IF(G9&gt;0,"LATE",""))</f>
        <v/>
      </c>
      <c r="I9" s="15"/>
    </row>
    <row r="10" customFormat="false" ht="15" hidden="false" customHeight="false" outlineLevel="0" collapsed="false">
      <c r="A10" s="15"/>
      <c r="B10" s="15"/>
      <c r="C10" s="19"/>
      <c r="D10" s="19"/>
      <c r="E10" s="16"/>
      <c r="F10" s="15"/>
      <c r="G10" s="15" t="str">
        <f aca="true">IF(D10="","",IF(F10="Paid",0,IF(TODAY()&gt;D10,TODAY()-D10,0)))</f>
        <v/>
      </c>
      <c r="H10" s="15" t="str">
        <f aca="false">IF(D10="","",IF(G10&gt;0,"LATE",""))</f>
        <v/>
      </c>
      <c r="I10" s="15"/>
    </row>
    <row r="11" customFormat="false" ht="15" hidden="false" customHeight="false" outlineLevel="0" collapsed="false">
      <c r="A11" s="15"/>
      <c r="B11" s="15"/>
      <c r="C11" s="19"/>
      <c r="D11" s="19"/>
      <c r="E11" s="16"/>
      <c r="F11" s="15"/>
      <c r="G11" s="15" t="str">
        <f aca="true">IF(D11="","",IF(F11="Paid",0,IF(TODAY()&gt;D11,TODAY()-D11,0)))</f>
        <v/>
      </c>
      <c r="H11" s="15" t="str">
        <f aca="false">IF(D11="","",IF(G11&gt;0,"LATE",""))</f>
        <v/>
      </c>
      <c r="I11" s="15"/>
    </row>
    <row r="12" customFormat="false" ht="15" hidden="false" customHeight="false" outlineLevel="0" collapsed="false">
      <c r="A12" s="15"/>
      <c r="B12" s="15"/>
      <c r="C12" s="19"/>
      <c r="D12" s="19"/>
      <c r="E12" s="16"/>
      <c r="F12" s="15"/>
      <c r="G12" s="15" t="str">
        <f aca="true">IF(D12="","",IF(F12="Paid",0,IF(TODAY()&gt;D12,TODAY()-D12,0)))</f>
        <v/>
      </c>
      <c r="H12" s="15" t="str">
        <f aca="false">IF(D12="","",IF(G12&gt;0,"LATE",""))</f>
        <v/>
      </c>
      <c r="I12" s="15"/>
    </row>
    <row r="13" customFormat="false" ht="15" hidden="false" customHeight="false" outlineLevel="0" collapsed="false">
      <c r="A13" s="15"/>
      <c r="B13" s="15"/>
      <c r="C13" s="19"/>
      <c r="D13" s="19"/>
      <c r="E13" s="16"/>
      <c r="F13" s="15"/>
      <c r="G13" s="15" t="str">
        <f aca="true">IF(D13="","",IF(F13="Paid",0,IF(TODAY()&gt;D13,TODAY()-D13,0)))</f>
        <v/>
      </c>
      <c r="H13" s="15" t="str">
        <f aca="false">IF(D13="","",IF(G13&gt;0,"LATE",""))</f>
        <v/>
      </c>
      <c r="I13" s="15"/>
    </row>
    <row r="14" customFormat="false" ht="15" hidden="false" customHeight="false" outlineLevel="0" collapsed="false">
      <c r="A14" s="15"/>
      <c r="B14" s="15"/>
      <c r="C14" s="19"/>
      <c r="D14" s="19"/>
      <c r="E14" s="16"/>
      <c r="F14" s="15"/>
      <c r="G14" s="15" t="str">
        <f aca="true">IF(D14="","",IF(F14="Paid",0,IF(TODAY()&gt;D14,TODAY()-D14,0)))</f>
        <v/>
      </c>
      <c r="H14" s="15" t="str">
        <f aca="false">IF(D14="","",IF(G14&gt;0,"LATE",""))</f>
        <v/>
      </c>
      <c r="I14" s="15"/>
    </row>
    <row r="15" customFormat="false" ht="15" hidden="false" customHeight="false" outlineLevel="0" collapsed="false">
      <c r="A15" s="15"/>
      <c r="B15" s="15"/>
      <c r="C15" s="19"/>
      <c r="D15" s="19"/>
      <c r="E15" s="16"/>
      <c r="F15" s="15"/>
      <c r="G15" s="15" t="str">
        <f aca="true">IF(D15="","",IF(F15="Paid",0,IF(TODAY()&gt;D15,TODAY()-D15,0)))</f>
        <v/>
      </c>
      <c r="H15" s="15" t="str">
        <f aca="false">IF(D15="","",IF(G15&gt;0,"LATE",""))</f>
        <v/>
      </c>
      <c r="I15" s="15"/>
    </row>
    <row r="16" customFormat="false" ht="15" hidden="false" customHeight="false" outlineLevel="0" collapsed="false">
      <c r="A16" s="15"/>
      <c r="B16" s="15"/>
      <c r="C16" s="19"/>
      <c r="D16" s="19"/>
      <c r="E16" s="16"/>
      <c r="F16" s="15"/>
      <c r="G16" s="15" t="str">
        <f aca="true">IF(D16="","",IF(F16="Paid",0,IF(TODAY()&gt;D16,TODAY()-D16,0)))</f>
        <v/>
      </c>
      <c r="H16" s="15" t="str">
        <f aca="false">IF(D16="","",IF(G16&gt;0,"LATE",""))</f>
        <v/>
      </c>
      <c r="I16" s="15"/>
    </row>
    <row r="17" customFormat="false" ht="15" hidden="false" customHeight="false" outlineLevel="0" collapsed="false">
      <c r="A17" s="15"/>
      <c r="B17" s="15"/>
      <c r="C17" s="19"/>
      <c r="D17" s="19"/>
      <c r="E17" s="16"/>
      <c r="F17" s="15"/>
      <c r="G17" s="15" t="str">
        <f aca="true">IF(D17="","",IF(F17="Paid",0,IF(TODAY()&gt;D17,TODAY()-D17,0)))</f>
        <v/>
      </c>
      <c r="H17" s="15" t="str">
        <f aca="false">IF(D17="","",IF(G17&gt;0,"LATE",""))</f>
        <v/>
      </c>
      <c r="I17" s="15"/>
    </row>
    <row r="18" customFormat="false" ht="15" hidden="false" customHeight="false" outlineLevel="0" collapsed="false">
      <c r="A18" s="15"/>
      <c r="B18" s="15"/>
      <c r="C18" s="19"/>
      <c r="D18" s="19"/>
      <c r="E18" s="16"/>
      <c r="F18" s="15"/>
      <c r="G18" s="15" t="str">
        <f aca="true">IF(D18="","",IF(F18="Paid",0,IF(TODAY()&gt;D18,TODAY()-D18,0)))</f>
        <v/>
      </c>
      <c r="H18" s="15" t="str">
        <f aca="false">IF(D18="","",IF(G18&gt;0,"LATE",""))</f>
        <v/>
      </c>
      <c r="I18" s="15"/>
    </row>
    <row r="19" customFormat="false" ht="15" hidden="false" customHeight="false" outlineLevel="0" collapsed="false">
      <c r="A19" s="15"/>
      <c r="B19" s="15"/>
      <c r="C19" s="19"/>
      <c r="D19" s="19"/>
      <c r="E19" s="16"/>
      <c r="F19" s="15"/>
      <c r="G19" s="15" t="str">
        <f aca="true">IF(D19="","",IF(F19="Paid",0,IF(TODAY()&gt;D19,TODAY()-D19,0)))</f>
        <v/>
      </c>
      <c r="H19" s="15" t="str">
        <f aca="false">IF(D19="","",IF(G19&gt;0,"LATE",""))</f>
        <v/>
      </c>
      <c r="I19" s="15"/>
    </row>
    <row r="20" customFormat="false" ht="15" hidden="false" customHeight="false" outlineLevel="0" collapsed="false">
      <c r="A20" s="15"/>
      <c r="B20" s="15"/>
      <c r="C20" s="19"/>
      <c r="D20" s="19"/>
      <c r="E20" s="16"/>
      <c r="F20" s="15"/>
      <c r="G20" s="15" t="str">
        <f aca="true">IF(D20="","",IF(F20="Paid",0,IF(TODAY()&gt;D20,TODAY()-D20,0)))</f>
        <v/>
      </c>
      <c r="H20" s="15" t="str">
        <f aca="false">IF(D20="","",IF(G20&gt;0,"LATE",""))</f>
        <v/>
      </c>
      <c r="I20" s="15"/>
    </row>
    <row r="21" customFormat="false" ht="15" hidden="false" customHeight="false" outlineLevel="0" collapsed="false">
      <c r="A21" s="15"/>
      <c r="B21" s="15"/>
      <c r="C21" s="19"/>
      <c r="D21" s="19"/>
      <c r="E21" s="16"/>
      <c r="F21" s="15"/>
      <c r="G21" s="15" t="str">
        <f aca="true">IF(D21="","",IF(F21="Paid",0,IF(TODAY()&gt;D21,TODAY()-D21,0)))</f>
        <v/>
      </c>
      <c r="H21" s="15" t="str">
        <f aca="false">IF(D21="","",IF(G21&gt;0,"LATE",""))</f>
        <v/>
      </c>
      <c r="I21" s="15"/>
    </row>
    <row r="22" customFormat="false" ht="15" hidden="false" customHeight="false" outlineLevel="0" collapsed="false">
      <c r="A22" s="15"/>
      <c r="B22" s="15"/>
      <c r="C22" s="19"/>
      <c r="D22" s="19"/>
      <c r="E22" s="16"/>
      <c r="F22" s="15"/>
      <c r="G22" s="15" t="str">
        <f aca="true">IF(D22="","",IF(F22="Paid",0,IF(TODAY()&gt;D22,TODAY()-D22,0)))</f>
        <v/>
      </c>
      <c r="H22" s="15" t="str">
        <f aca="false">IF(D22="","",IF(G22&gt;0,"LATE",""))</f>
        <v/>
      </c>
      <c r="I22" s="15"/>
    </row>
    <row r="23" customFormat="false" ht="15" hidden="false" customHeight="false" outlineLevel="0" collapsed="false">
      <c r="A23" s="15"/>
      <c r="B23" s="15"/>
      <c r="C23" s="19"/>
      <c r="D23" s="19"/>
      <c r="E23" s="16"/>
      <c r="F23" s="15"/>
      <c r="G23" s="15" t="str">
        <f aca="true">IF(D23="","",IF(F23="Paid",0,IF(TODAY()&gt;D23,TODAY()-D23,0)))</f>
        <v/>
      </c>
      <c r="H23" s="15" t="str">
        <f aca="false">IF(D23="","",IF(G23&gt;0,"LATE",""))</f>
        <v/>
      </c>
      <c r="I23" s="15"/>
    </row>
    <row r="24" customFormat="false" ht="15" hidden="false" customHeight="false" outlineLevel="0" collapsed="false">
      <c r="A24" s="15"/>
      <c r="B24" s="15"/>
      <c r="C24" s="19"/>
      <c r="D24" s="19"/>
      <c r="E24" s="16"/>
      <c r="F24" s="15"/>
      <c r="G24" s="15" t="str">
        <f aca="true">IF(D24="","",IF(F24="Paid",0,IF(TODAY()&gt;D24,TODAY()-D24,0)))</f>
        <v/>
      </c>
      <c r="H24" s="15" t="str">
        <f aca="false">IF(D24="","",IF(G24&gt;0,"LATE",""))</f>
        <v/>
      </c>
      <c r="I24" s="15"/>
    </row>
    <row r="25" customFormat="false" ht="15" hidden="false" customHeight="false" outlineLevel="0" collapsed="false">
      <c r="A25" s="15"/>
      <c r="B25" s="15"/>
      <c r="C25" s="19"/>
      <c r="D25" s="19"/>
      <c r="E25" s="16"/>
      <c r="F25" s="15"/>
      <c r="G25" s="15" t="str">
        <f aca="true">IF(D25="","",IF(F25="Paid",0,IF(TODAY()&gt;D25,TODAY()-D25,0)))</f>
        <v/>
      </c>
      <c r="H25" s="15" t="str">
        <f aca="false">IF(D25="","",IF(G25&gt;0,"LATE",""))</f>
        <v/>
      </c>
      <c r="I25" s="15"/>
    </row>
    <row r="26" customFormat="false" ht="15" hidden="false" customHeight="false" outlineLevel="0" collapsed="false">
      <c r="A26" s="15"/>
      <c r="B26" s="15"/>
      <c r="C26" s="19"/>
      <c r="D26" s="19"/>
      <c r="E26" s="16"/>
      <c r="F26" s="15"/>
      <c r="G26" s="15" t="str">
        <f aca="true">IF(D26="","",IF(F26="Paid",0,IF(TODAY()&gt;D26,TODAY()-D26,0)))</f>
        <v/>
      </c>
      <c r="H26" s="15" t="str">
        <f aca="false">IF(D26="","",IF(G26&gt;0,"LATE",""))</f>
        <v/>
      </c>
      <c r="I26" s="15"/>
    </row>
    <row r="27" customFormat="false" ht="15" hidden="false" customHeight="false" outlineLevel="0" collapsed="false">
      <c r="A27" s="15"/>
      <c r="B27" s="15"/>
      <c r="C27" s="19"/>
      <c r="D27" s="19"/>
      <c r="E27" s="16"/>
      <c r="F27" s="15"/>
      <c r="G27" s="15" t="str">
        <f aca="true">IF(D27="","",IF(F27="Paid",0,IF(TODAY()&gt;D27,TODAY()-D27,0)))</f>
        <v/>
      </c>
      <c r="H27" s="15" t="str">
        <f aca="false">IF(D27="","",IF(G27&gt;0,"LATE",""))</f>
        <v/>
      </c>
      <c r="I27" s="15"/>
    </row>
    <row r="28" customFormat="false" ht="15" hidden="false" customHeight="false" outlineLevel="0" collapsed="false">
      <c r="A28" s="15"/>
      <c r="B28" s="15"/>
      <c r="C28" s="19"/>
      <c r="D28" s="19"/>
      <c r="E28" s="16"/>
      <c r="F28" s="15"/>
      <c r="G28" s="15" t="str">
        <f aca="true">IF(D28="","",IF(F28="Paid",0,IF(TODAY()&gt;D28,TODAY()-D28,0)))</f>
        <v/>
      </c>
      <c r="H28" s="15" t="str">
        <f aca="false">IF(D28="","",IF(G28&gt;0,"LATE",""))</f>
        <v/>
      </c>
      <c r="I28" s="15"/>
    </row>
    <row r="29" customFormat="false" ht="15" hidden="false" customHeight="false" outlineLevel="0" collapsed="false">
      <c r="A29" s="15"/>
      <c r="B29" s="15"/>
      <c r="C29" s="19"/>
      <c r="D29" s="19"/>
      <c r="E29" s="16"/>
      <c r="F29" s="15"/>
      <c r="G29" s="15" t="str">
        <f aca="true">IF(D29="","",IF(F29="Paid",0,IF(TODAY()&gt;D29,TODAY()-D29,0)))</f>
        <v/>
      </c>
      <c r="H29" s="15" t="str">
        <f aca="false">IF(D29="","",IF(G29&gt;0,"LATE",""))</f>
        <v/>
      </c>
      <c r="I29" s="15"/>
    </row>
    <row r="30" customFormat="false" ht="15" hidden="false" customHeight="false" outlineLevel="0" collapsed="false">
      <c r="A30" s="15"/>
      <c r="B30" s="15"/>
      <c r="C30" s="19"/>
      <c r="D30" s="19"/>
      <c r="E30" s="16"/>
      <c r="F30" s="15"/>
      <c r="G30" s="15" t="str">
        <f aca="true">IF(D30="","",IF(F30="Paid",0,IF(TODAY()&gt;D30,TODAY()-D30,0)))</f>
        <v/>
      </c>
      <c r="H30" s="15" t="str">
        <f aca="false">IF(D30="","",IF(G30&gt;0,"LATE",""))</f>
        <v/>
      </c>
      <c r="I30" s="15"/>
    </row>
    <row r="31" customFormat="false" ht="15" hidden="false" customHeight="false" outlineLevel="0" collapsed="false">
      <c r="A31" s="15"/>
      <c r="B31" s="15"/>
      <c r="C31" s="19"/>
      <c r="D31" s="19"/>
      <c r="E31" s="16"/>
      <c r="F31" s="15"/>
      <c r="G31" s="15" t="str">
        <f aca="true">IF(D31="","",IF(F31="Paid",0,IF(TODAY()&gt;D31,TODAY()-D31,0)))</f>
        <v/>
      </c>
      <c r="H31" s="15" t="str">
        <f aca="false">IF(D31="","",IF(G31&gt;0,"LATE",""))</f>
        <v/>
      </c>
      <c r="I31" s="15"/>
    </row>
    <row r="32" customFormat="false" ht="15" hidden="false" customHeight="false" outlineLevel="0" collapsed="false">
      <c r="A32" s="15"/>
      <c r="B32" s="15"/>
      <c r="C32" s="19"/>
      <c r="D32" s="19"/>
      <c r="E32" s="16"/>
      <c r="F32" s="15"/>
      <c r="G32" s="15" t="str">
        <f aca="true">IF(D32="","",IF(F32="Paid",0,IF(TODAY()&gt;D32,TODAY()-D32,0)))</f>
        <v/>
      </c>
      <c r="H32" s="15" t="str">
        <f aca="false">IF(D32="","",IF(G32&gt;0,"LATE",""))</f>
        <v/>
      </c>
      <c r="I32" s="15"/>
    </row>
    <row r="33" customFormat="false" ht="15" hidden="false" customHeight="false" outlineLevel="0" collapsed="false">
      <c r="A33" s="15"/>
      <c r="B33" s="15"/>
      <c r="C33" s="19"/>
      <c r="D33" s="19"/>
      <c r="E33" s="16"/>
      <c r="F33" s="15"/>
      <c r="G33" s="15" t="str">
        <f aca="true">IF(D33="","",IF(F33="Paid",0,IF(TODAY()&gt;D33,TODAY()-D33,0)))</f>
        <v/>
      </c>
      <c r="H33" s="15" t="str">
        <f aca="false">IF(D33="","",IF(G33&gt;0,"LATE",""))</f>
        <v/>
      </c>
      <c r="I33" s="15"/>
    </row>
    <row r="34" customFormat="false" ht="15" hidden="false" customHeight="false" outlineLevel="0" collapsed="false">
      <c r="A34" s="15"/>
      <c r="B34" s="15"/>
      <c r="C34" s="19"/>
      <c r="D34" s="19"/>
      <c r="E34" s="16"/>
      <c r="F34" s="15"/>
      <c r="G34" s="15" t="str">
        <f aca="true">IF(D34="","",IF(F34="Paid",0,IF(TODAY()&gt;D34,TODAY()-D34,0)))</f>
        <v/>
      </c>
      <c r="H34" s="15" t="str">
        <f aca="false">IF(D34="","",IF(G34&gt;0,"LATE",""))</f>
        <v/>
      </c>
      <c r="I34" s="15"/>
    </row>
    <row r="35" customFormat="false" ht="15" hidden="false" customHeight="false" outlineLevel="0" collapsed="false">
      <c r="A35" s="15"/>
      <c r="B35" s="15"/>
      <c r="C35" s="19"/>
      <c r="D35" s="19"/>
      <c r="E35" s="16"/>
      <c r="F35" s="15"/>
      <c r="G35" s="15" t="str">
        <f aca="true">IF(D35="","",IF(F35="Paid",0,IF(TODAY()&gt;D35,TODAY()-D35,0)))</f>
        <v/>
      </c>
      <c r="H35" s="15" t="str">
        <f aca="false">IF(D35="","",IF(G35&gt;0,"LATE",""))</f>
        <v/>
      </c>
      <c r="I35" s="15"/>
    </row>
    <row r="36" customFormat="false" ht="15" hidden="false" customHeight="false" outlineLevel="0" collapsed="false">
      <c r="A36" s="15"/>
      <c r="B36" s="15"/>
      <c r="C36" s="19"/>
      <c r="D36" s="19"/>
      <c r="E36" s="16"/>
      <c r="F36" s="15"/>
      <c r="G36" s="15" t="str">
        <f aca="true">IF(D36="","",IF(F36="Paid",0,IF(TODAY()&gt;D36,TODAY()-D36,0)))</f>
        <v/>
      </c>
      <c r="H36" s="15" t="str">
        <f aca="false">IF(D36="","",IF(G36&gt;0,"LATE",""))</f>
        <v/>
      </c>
      <c r="I36" s="15"/>
    </row>
    <row r="37" customFormat="false" ht="15" hidden="false" customHeight="false" outlineLevel="0" collapsed="false">
      <c r="A37" s="15"/>
      <c r="B37" s="15"/>
      <c r="C37" s="19"/>
      <c r="D37" s="19"/>
      <c r="E37" s="16"/>
      <c r="F37" s="15"/>
      <c r="G37" s="15" t="str">
        <f aca="true">IF(D37="","",IF(F37="Paid",0,IF(TODAY()&gt;D37,TODAY()-D37,0)))</f>
        <v/>
      </c>
      <c r="H37" s="15" t="str">
        <f aca="false">IF(D37="","",IF(G37&gt;0,"LATE",""))</f>
        <v/>
      </c>
      <c r="I37" s="15"/>
    </row>
    <row r="38" customFormat="false" ht="15" hidden="false" customHeight="false" outlineLevel="0" collapsed="false">
      <c r="A38" s="15"/>
      <c r="B38" s="15"/>
      <c r="C38" s="19"/>
      <c r="D38" s="19"/>
      <c r="E38" s="16"/>
      <c r="F38" s="15"/>
      <c r="G38" s="15" t="str">
        <f aca="true">IF(D38="","",IF(F38="Paid",0,IF(TODAY()&gt;D38,TODAY()-D38,0)))</f>
        <v/>
      </c>
      <c r="H38" s="15" t="str">
        <f aca="false">IF(D38="","",IF(G38&gt;0,"LATE",""))</f>
        <v/>
      </c>
      <c r="I38" s="15"/>
    </row>
    <row r="39" customFormat="false" ht="15" hidden="false" customHeight="false" outlineLevel="0" collapsed="false">
      <c r="A39" s="15"/>
      <c r="B39" s="15"/>
      <c r="C39" s="19"/>
      <c r="D39" s="19"/>
      <c r="E39" s="16"/>
      <c r="F39" s="15"/>
      <c r="G39" s="15" t="str">
        <f aca="true">IF(D39="","",IF(F39="Paid",0,IF(TODAY()&gt;D39,TODAY()-D39,0)))</f>
        <v/>
      </c>
      <c r="H39" s="15" t="str">
        <f aca="false">IF(D39="","",IF(G39&gt;0,"LATE",""))</f>
        <v/>
      </c>
      <c r="I39" s="15"/>
    </row>
    <row r="40" customFormat="false" ht="15" hidden="false" customHeight="false" outlineLevel="0" collapsed="false">
      <c r="A40" s="15"/>
      <c r="B40" s="15"/>
      <c r="C40" s="19"/>
      <c r="D40" s="19"/>
      <c r="E40" s="16"/>
      <c r="F40" s="15"/>
      <c r="G40" s="15" t="str">
        <f aca="true">IF(D40="","",IF(F40="Paid",0,IF(TODAY()&gt;D40,TODAY()-D40,0)))</f>
        <v/>
      </c>
      <c r="H40" s="15" t="str">
        <f aca="false">IF(D40="","",IF(G40&gt;0,"LATE",""))</f>
        <v/>
      </c>
      <c r="I40" s="15"/>
    </row>
    <row r="41" customFormat="false" ht="15" hidden="false" customHeight="false" outlineLevel="0" collapsed="false">
      <c r="A41" s="15"/>
      <c r="B41" s="15"/>
      <c r="C41" s="19"/>
      <c r="D41" s="19"/>
      <c r="E41" s="16"/>
      <c r="F41" s="15"/>
      <c r="G41" s="15" t="str">
        <f aca="true">IF(D41="","",IF(F41="Paid",0,IF(TODAY()&gt;D41,TODAY()-D41,0)))</f>
        <v/>
      </c>
      <c r="H41" s="15" t="str">
        <f aca="false">IF(D41="","",IF(G41&gt;0,"LATE",""))</f>
        <v/>
      </c>
      <c r="I41" s="15"/>
    </row>
    <row r="42" customFormat="false" ht="15" hidden="false" customHeight="false" outlineLevel="0" collapsed="false">
      <c r="A42" s="15"/>
      <c r="B42" s="15"/>
      <c r="C42" s="19"/>
      <c r="D42" s="19"/>
      <c r="E42" s="16"/>
      <c r="F42" s="15"/>
      <c r="G42" s="15" t="str">
        <f aca="true">IF(D42="","",IF(F42="Paid",0,IF(TODAY()&gt;D42,TODAY()-D42,0)))</f>
        <v/>
      </c>
      <c r="H42" s="15" t="str">
        <f aca="false">IF(D42="","",IF(G42&gt;0,"LATE",""))</f>
        <v/>
      </c>
      <c r="I42" s="15"/>
    </row>
    <row r="43" customFormat="false" ht="15" hidden="false" customHeight="false" outlineLevel="0" collapsed="false">
      <c r="A43" s="15"/>
      <c r="B43" s="15"/>
      <c r="C43" s="19"/>
      <c r="D43" s="19"/>
      <c r="E43" s="16"/>
      <c r="F43" s="15"/>
      <c r="G43" s="15" t="str">
        <f aca="true">IF(D43="","",IF(F43="Paid",0,IF(TODAY()&gt;D43,TODAY()-D43,0)))</f>
        <v/>
      </c>
      <c r="H43" s="15" t="str">
        <f aca="false">IF(D43="","",IF(G43&gt;0,"LATE",""))</f>
        <v/>
      </c>
      <c r="I43" s="15"/>
    </row>
    <row r="44" customFormat="false" ht="15" hidden="false" customHeight="false" outlineLevel="0" collapsed="false">
      <c r="A44" s="15"/>
      <c r="B44" s="15"/>
      <c r="C44" s="19"/>
      <c r="D44" s="19"/>
      <c r="E44" s="16"/>
      <c r="F44" s="15"/>
      <c r="G44" s="15" t="str">
        <f aca="true">IF(D44="","",IF(F44="Paid",0,IF(TODAY()&gt;D44,TODAY()-D44,0)))</f>
        <v/>
      </c>
      <c r="H44" s="15" t="str">
        <f aca="false">IF(D44="","",IF(G44&gt;0,"LATE",""))</f>
        <v/>
      </c>
      <c r="I44" s="15"/>
    </row>
    <row r="45" customFormat="false" ht="15" hidden="false" customHeight="false" outlineLevel="0" collapsed="false">
      <c r="A45" s="15"/>
      <c r="B45" s="15"/>
      <c r="C45" s="19"/>
      <c r="D45" s="19"/>
      <c r="E45" s="16"/>
      <c r="F45" s="15"/>
      <c r="G45" s="15" t="str">
        <f aca="true">IF(D45="","",IF(F45="Paid",0,IF(TODAY()&gt;D45,TODAY()-D45,0)))</f>
        <v/>
      </c>
      <c r="H45" s="15" t="str">
        <f aca="false">IF(D45="","",IF(G45&gt;0,"LATE",""))</f>
        <v/>
      </c>
      <c r="I45" s="15"/>
    </row>
    <row r="46" customFormat="false" ht="15" hidden="false" customHeight="false" outlineLevel="0" collapsed="false">
      <c r="A46" s="15"/>
      <c r="B46" s="15"/>
      <c r="C46" s="19"/>
      <c r="D46" s="19"/>
      <c r="E46" s="16"/>
      <c r="F46" s="15"/>
      <c r="G46" s="15" t="str">
        <f aca="true">IF(D46="","",IF(F46="Paid",0,IF(TODAY()&gt;D46,TODAY()-D46,0)))</f>
        <v/>
      </c>
      <c r="H46" s="15" t="str">
        <f aca="false">IF(D46="","",IF(G46&gt;0,"LATE",""))</f>
        <v/>
      </c>
      <c r="I46" s="15"/>
    </row>
    <row r="47" customFormat="false" ht="15" hidden="false" customHeight="false" outlineLevel="0" collapsed="false">
      <c r="A47" s="15"/>
      <c r="B47" s="15"/>
      <c r="C47" s="19"/>
      <c r="D47" s="19"/>
      <c r="E47" s="16"/>
      <c r="F47" s="15"/>
      <c r="G47" s="15" t="str">
        <f aca="true">IF(D47="","",IF(F47="Paid",0,IF(TODAY()&gt;D47,TODAY()-D47,0)))</f>
        <v/>
      </c>
      <c r="H47" s="15" t="str">
        <f aca="false">IF(D47="","",IF(G47&gt;0,"LATE",""))</f>
        <v/>
      </c>
      <c r="I47" s="15"/>
    </row>
    <row r="48" customFormat="false" ht="15" hidden="false" customHeight="false" outlineLevel="0" collapsed="false">
      <c r="A48" s="15"/>
      <c r="B48" s="15"/>
      <c r="C48" s="19"/>
      <c r="D48" s="19"/>
      <c r="E48" s="16"/>
      <c r="F48" s="15"/>
      <c r="G48" s="15" t="str">
        <f aca="true">IF(D48="","",IF(F48="Paid",0,IF(TODAY()&gt;D48,TODAY()-D48,0)))</f>
        <v/>
      </c>
      <c r="H48" s="15" t="str">
        <f aca="false">IF(D48="","",IF(G48&gt;0,"LATE",""))</f>
        <v/>
      </c>
      <c r="I48" s="15"/>
    </row>
    <row r="49" customFormat="false" ht="15" hidden="false" customHeight="false" outlineLevel="0" collapsed="false">
      <c r="A49" s="15"/>
      <c r="B49" s="15"/>
      <c r="C49" s="19"/>
      <c r="D49" s="19"/>
      <c r="E49" s="16"/>
      <c r="F49" s="15"/>
      <c r="G49" s="15" t="str">
        <f aca="true">IF(D49="","",IF(F49="Paid",0,IF(TODAY()&gt;D49,TODAY()-D49,0)))</f>
        <v/>
      </c>
      <c r="H49" s="15" t="str">
        <f aca="false">IF(D49="","",IF(G49&gt;0,"LATE",""))</f>
        <v/>
      </c>
      <c r="I49" s="15"/>
    </row>
    <row r="52" customFormat="false" ht="16.15" hidden="false" customHeight="false" outlineLevel="0" collapsed="false">
      <c r="A52" s="6" t="s">
        <v>80</v>
      </c>
      <c r="B52" s="6"/>
      <c r="C52" s="6"/>
      <c r="D52" s="6"/>
      <c r="E52" s="6"/>
      <c r="F52" s="6"/>
      <c r="G52" s="6"/>
      <c r="H52" s="6"/>
      <c r="I52" s="6"/>
    </row>
    <row r="53" customFormat="false" ht="15" hidden="false" customHeight="false" outlineLevel="0" collapsed="false">
      <c r="A53" s="4" t="s">
        <v>81</v>
      </c>
      <c r="E53" s="20" t="n">
        <f aca="false">SUM(E4:E50)</f>
        <v>13150</v>
      </c>
    </row>
    <row r="54" customFormat="false" ht="15" hidden="false" customHeight="false" outlineLevel="0" collapsed="false">
      <c r="A54" s="4" t="s">
        <v>36</v>
      </c>
      <c r="E54" s="20" t="n">
        <f aca="false">SUMIF(F4:F50,"Paid",E4:E50)</f>
        <v>6300</v>
      </c>
    </row>
    <row r="55" customFormat="false" ht="15" hidden="false" customHeight="false" outlineLevel="0" collapsed="false">
      <c r="A55" s="4" t="s">
        <v>82</v>
      </c>
      <c r="E55" s="20" t="n">
        <f aca="false">SUMIF(F4:F50,"Sent",E4:E50)+SUMIF(F4:F50,"Overdue",E4:E50)</f>
        <v>6850</v>
      </c>
    </row>
    <row r="56" customFormat="false" ht="15" hidden="false" customHeight="false" outlineLevel="0" collapsed="false">
      <c r="A56" s="4" t="s">
        <v>38</v>
      </c>
      <c r="E56" s="20" t="n">
        <f aca="false">SUMIF(F4:F50,"Overdue",E4:E50)</f>
        <v>4100</v>
      </c>
    </row>
  </sheetData>
  <mergeCells count="2">
    <mergeCell ref="A1:I1"/>
    <mergeCell ref="A52:I52"/>
  </mergeCells>
  <conditionalFormatting sqref="F4:F50">
    <cfRule type="expression" priority="2" aboveAverage="0" equalAverage="0" bottom="0" percent="0" rank="0" text="" dxfId="0">
      <formula>F4="Paid"</formula>
    </cfRule>
    <cfRule type="expression" priority="3" aboveAverage="0" equalAverage="0" bottom="0" percent="0" rank="0" text="" dxfId="1">
      <formula>F4="Overdue"</formula>
    </cfRule>
    <cfRule type="expression" priority="4" aboveAverage="0" equalAverage="0" bottom="0" percent="0" rank="0" text="" dxfId="2">
      <formula>F4="Sent"</formula>
    </cfRule>
    <cfRule type="expression" priority="5" aboveAverage="0" equalAverage="0" bottom="0" percent="0" rank="0" text="" dxfId="3">
      <formula>F4="Draft"</formula>
    </cfRule>
    <cfRule type="expression" priority="6" aboveAverage="0" equalAverage="0" bottom="0" percent="0" rank="0" text="" dxfId="4">
      <formula>F4="Cancelled"</formula>
    </cfRule>
  </conditionalFormatting>
  <conditionalFormatting sqref="H4:H50">
    <cfRule type="expression" priority="7" aboveAverage="0" equalAverage="0" bottom="0" percent="0" rank="0" text="" dxfId="5">
      <formula>H4="LATE"</formula>
    </cfRule>
  </conditionalFormatting>
  <dataValidations count="1">
    <dataValidation allowBlank="true" errorStyle="stop" operator="between" showDropDown="false" showErrorMessage="false" showInputMessage="false" sqref="F4:F50" type="list">
      <formula1>"Draft,Sent,Paid,Overdue,Cancelled"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6" min="5" style="0" width="16"/>
  </cols>
  <sheetData>
    <row r="1" customFormat="false" ht="33.85" hidden="false" customHeight="false" outlineLevel="0" collapsed="false">
      <c r="A1" s="21" t="s">
        <v>83</v>
      </c>
      <c r="E1" s="22" t="s">
        <v>84</v>
      </c>
      <c r="F1" s="23" t="s">
        <v>73</v>
      </c>
    </row>
    <row r="3" customFormat="false" ht="15" hidden="false" customHeight="false" outlineLevel="0" collapsed="false">
      <c r="A3" s="24" t="s">
        <v>85</v>
      </c>
      <c r="D3" s="24" t="s">
        <v>86</v>
      </c>
    </row>
    <row r="4" customFormat="false" ht="15" hidden="false" customHeight="false" outlineLevel="0" collapsed="false">
      <c r="A4" s="25" t="s">
        <v>87</v>
      </c>
      <c r="D4" s="9" t="str">
        <f aca="false">IFERROR(VLOOKUP(F1,Invoices!A4:I50,2,0),"")</f>
        <v>Northgate Co.</v>
      </c>
    </row>
    <row r="5" customFormat="false" ht="15" hidden="false" customHeight="false" outlineLevel="0" collapsed="false">
      <c r="A5" s="25" t="s">
        <v>88</v>
      </c>
      <c r="D5" s="9" t="str">
        <f aca="false">IFERROR(VLOOKUP(D4,Clients!A4:F25,2,0),"")</f>
        <v>billing@northgate.example</v>
      </c>
    </row>
    <row r="8" customFormat="false" ht="15" hidden="false" customHeight="false" outlineLevel="0" collapsed="false">
      <c r="A8" s="24" t="s">
        <v>65</v>
      </c>
      <c r="B8" s="9" t="str">
        <f aca="false">F1</f>
        <v>INV-1001</v>
      </c>
    </row>
    <row r="9" customFormat="false" ht="15" hidden="false" customHeight="false" outlineLevel="0" collapsed="false">
      <c r="A9" s="24" t="s">
        <v>67</v>
      </c>
      <c r="B9" s="26" t="n">
        <f aca="false">IFERROR(VLOOKUP(F1,Invoices!A4:I50,3,0),"")</f>
        <v>46157</v>
      </c>
    </row>
    <row r="10" customFormat="false" ht="15" hidden="false" customHeight="false" outlineLevel="0" collapsed="false">
      <c r="A10" s="24" t="s">
        <v>68</v>
      </c>
      <c r="B10" s="26" t="n">
        <f aca="false">IFERROR(VLOOKUP(F1,Invoices!A4:I50,4,0),"")</f>
        <v>46187</v>
      </c>
    </row>
    <row r="11" customFormat="false" ht="15" hidden="false" customHeight="false" outlineLevel="0" collapsed="false">
      <c r="A11" s="24" t="s">
        <v>89</v>
      </c>
      <c r="B11" s="9" t="str">
        <f aca="false">IFERROR(VLOOKUP(F1,Invoices!A4:I50,6,0),"")</f>
        <v>Paid</v>
      </c>
    </row>
    <row r="13" customFormat="false" ht="17.35" hidden="false" customHeight="false" outlineLevel="0" collapsed="false">
      <c r="A13" s="27" t="s">
        <v>90</v>
      </c>
      <c r="B13" s="27"/>
      <c r="C13" s="27"/>
      <c r="D13" s="27"/>
      <c r="E13" s="27"/>
      <c r="F13" s="27"/>
    </row>
    <row r="14" customFormat="false" ht="30" hidden="false" customHeight="true" outlineLevel="0" collapsed="false">
      <c r="A14" s="28" t="n">
        <f aca="false">IFERROR(VLOOKUP(F1,Invoices!A4:I50,5,0),"")</f>
        <v>3800</v>
      </c>
      <c r="B14" s="28"/>
      <c r="C14" s="28"/>
      <c r="D14" s="28"/>
      <c r="E14" s="28"/>
      <c r="F14" s="28"/>
    </row>
    <row r="17" customFormat="false" ht="15" hidden="false" customHeight="false" outlineLevel="0" collapsed="false">
      <c r="A17" s="24" t="s">
        <v>91</v>
      </c>
    </row>
    <row r="18" customFormat="false" ht="15" hidden="false" customHeight="false" outlineLevel="0" collapsed="false">
      <c r="A18" s="29" t="str">
        <f aca="false">IFERROR(VLOOKUP(F1,Invoices!A4:I50,9,0),"")</f>
        <v>Paid on time</v>
      </c>
      <c r="B18" s="29"/>
      <c r="C18" s="29"/>
      <c r="D18" s="29"/>
      <c r="E18" s="29"/>
      <c r="F18" s="29"/>
    </row>
    <row r="21" customFormat="false" ht="15" hidden="false" customHeight="false" outlineLevel="0" collapsed="false">
      <c r="A21" s="22" t="s">
        <v>92</v>
      </c>
    </row>
  </sheetData>
  <mergeCells count="3">
    <mergeCell ref="A13:F13"/>
    <mergeCell ref="A14:F14"/>
    <mergeCell ref="A18:F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10" t="s">
        <v>93</v>
      </c>
      <c r="B1" s="10"/>
    </row>
    <row r="2" customFormat="false" ht="15" hidden="false" customHeight="false" outlineLevel="0" collapsed="false">
      <c r="A2" s="2" t="s">
        <v>94</v>
      </c>
      <c r="B2" s="2"/>
    </row>
    <row r="4" customFormat="false" ht="15" hidden="false" customHeight="false" outlineLevel="0" collapsed="false">
      <c r="A4" s="11" t="s">
        <v>95</v>
      </c>
      <c r="B4" s="11" t="s">
        <v>96</v>
      </c>
    </row>
    <row r="5" customFormat="false" ht="84.75" hidden="false" customHeight="true" outlineLevel="0" collapsed="false">
      <c r="A5" s="30" t="s">
        <v>97</v>
      </c>
      <c r="B5" s="31" t="s">
        <v>98</v>
      </c>
    </row>
    <row r="6" customFormat="false" ht="84.75" hidden="false" customHeight="true" outlineLevel="0" collapsed="false">
      <c r="A6" s="30" t="s">
        <v>99</v>
      </c>
      <c r="B6" s="31" t="s">
        <v>100</v>
      </c>
    </row>
    <row r="7" customFormat="false" ht="84.75" hidden="false" customHeight="true" outlineLevel="0" collapsed="false">
      <c r="A7" s="30" t="s">
        <v>101</v>
      </c>
      <c r="B7" s="31" t="s">
        <v>102</v>
      </c>
    </row>
    <row r="8" customFormat="false" ht="84.75" hidden="false" customHeight="true" outlineLevel="0" collapsed="false">
      <c r="A8" s="30" t="s">
        <v>103</v>
      </c>
      <c r="B8" s="31" t="s">
        <v>104</v>
      </c>
    </row>
    <row r="9" customFormat="false" ht="84.75" hidden="false" customHeight="true" outlineLevel="0" collapsed="false">
      <c r="A9" s="30" t="s">
        <v>105</v>
      </c>
      <c r="B9" s="31" t="s">
        <v>106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2026-06-20T05:13:39Z</dcterms:created>
  <dc:creator>openpyxl</dc:creator>
  <dc:description/>
  <dc:language>en-US</dc:language>
  <cp:lastModifiedBy/>
  <dcterms:modified xsi:type="dcterms:W3CDTF">2026-06-20T05:13:39Z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